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/>
  <mc:AlternateContent xmlns:mc="http://schemas.openxmlformats.org/markup-compatibility/2006">
    <mc:Choice Requires="x15">
      <x15ac:absPath xmlns:x15ac="http://schemas.microsoft.com/office/spreadsheetml/2010/11/ac" url="H:\Allgemein\VIG Events\YE 2022\Finanzdaten\"/>
    </mc:Choice>
  </mc:AlternateContent>
  <xr:revisionPtr revIDLastSave="0" documentId="8_{F0D659ED-6C4B-4813-A2D6-F7C88D1C8AB2}" xr6:coauthVersionLast="47" xr6:coauthVersionMax="47" xr10:uidLastSave="{00000000-0000-0000-0000-000000000000}"/>
  <bookViews>
    <workbookView xWindow="-120" yWindow="-120" windowWidth="29040" windowHeight="15840" tabRatio="903" xr2:uid="{00000000-000D-0000-FFFF-FFFF00000000}"/>
  </bookViews>
  <sheets>
    <sheet name="Inhalt" sheetId="14" r:id="rId1"/>
    <sheet name="Gewinn- und Verlustrechnung" sheetId="4" r:id="rId2"/>
    <sheet name="Bilanz" sheetId="17" r:id="rId3"/>
    <sheet name="GuV Segmente " sheetId="1" r:id="rId4"/>
    <sheet name="Quartale GuV Segmente" sheetId="25" r:id="rId5"/>
    <sheet name="Länderübersicht" sheetId="11" r:id="rId6"/>
    <sheet name="CoR" sheetId="16" r:id="rId7"/>
    <sheet name="Zusätzliche Informationen " sheetId="1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2">Bilanz!$C$1:$F$31</definedName>
    <definedName name="_xlnm.Print_Area" localSheetId="6">CoR!$C$1:$F$18</definedName>
    <definedName name="_xlnm.Print_Area" localSheetId="1">'Gewinn- und Verlustrechnung'!$A$1:$F$24</definedName>
    <definedName name="_xlnm.Print_Area" localSheetId="3">'GuV Segmente '!$C$1:$L$70</definedName>
    <definedName name="_xlnm.Print_Area" localSheetId="0">Inhalt!$A$1:$M$26</definedName>
    <definedName name="_xlnm.Print_Area" localSheetId="5">Länderübersicht!$A$1:$U$31</definedName>
    <definedName name="_xlnm.Print_Area" localSheetId="4">'Quartale GuV Segmente'!$C$1:$M$133</definedName>
    <definedName name="_xlnm.Print_Area" localSheetId="7">'Zusätzliche Informationen '!$C$1:$K$92</definedName>
    <definedName name="KurzGuV_Gesamt">[1]GuV_Kurz!$C$148:$AW$191</definedName>
    <definedName name="KurzGuV_K">[2]GuV_Kurz!$C$102:$AW$143</definedName>
    <definedName name="KurzGuV_L">[2]GuV_Kurz!$C$56:$AW$97</definedName>
    <definedName name="KurzGuV_SU">[2]GuV_Kurz!$C$10:$AW$51</definedName>
    <definedName name="lala">[3]GuV_Kurz!$C$115:$AB$161</definedName>
    <definedName name="Land_RJ">[4]Daten!$B$106:$AJ$130</definedName>
    <definedName name="lla">[3]GuV_Kurz!$C$11:$AB$57</definedName>
    <definedName name="unit" localSheetId="4">'[5]APE Ratio'!$E$1</definedName>
    <definedName name="Verr_Prämie">'[6]Eingabe_Verrechnete Prämie'!$B$5:$P$58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25" l="1"/>
  <c r="K42" i="25" s="1"/>
  <c r="K57" i="25" s="1"/>
  <c r="K72" i="25" s="1"/>
  <c r="K91" i="25" s="1"/>
  <c r="K106" i="25" s="1"/>
  <c r="K121" i="25" s="1"/>
  <c r="C132" i="25" l="1"/>
  <c r="C131" i="25"/>
  <c r="C130" i="25"/>
  <c r="C129" i="25"/>
  <c r="C128" i="25"/>
  <c r="C127" i="25"/>
  <c r="C126" i="25"/>
  <c r="C125" i="25"/>
  <c r="C124" i="25"/>
  <c r="C123" i="25"/>
  <c r="C122" i="25"/>
  <c r="C120" i="25"/>
  <c r="C117" i="25"/>
  <c r="C116" i="25"/>
  <c r="C115" i="25"/>
  <c r="C114" i="25"/>
  <c r="C113" i="25"/>
  <c r="C112" i="25"/>
  <c r="C111" i="25"/>
  <c r="C110" i="25"/>
  <c r="C109" i="25"/>
  <c r="C108" i="25"/>
  <c r="C107" i="25"/>
  <c r="C105" i="25"/>
  <c r="C102" i="25"/>
  <c r="C101" i="25"/>
  <c r="C100" i="25"/>
  <c r="C99" i="25"/>
  <c r="C98" i="25"/>
  <c r="C97" i="25"/>
  <c r="C96" i="25"/>
  <c r="C95" i="25"/>
  <c r="C94" i="25"/>
  <c r="C93" i="25"/>
  <c r="C92" i="25"/>
  <c r="C90" i="25"/>
  <c r="C83" i="25"/>
  <c r="C82" i="25"/>
  <c r="C81" i="25"/>
  <c r="C80" i="25"/>
  <c r="C79" i="25"/>
  <c r="C78" i="25"/>
  <c r="C77" i="25"/>
  <c r="C76" i="25"/>
  <c r="C75" i="25"/>
  <c r="C74" i="25"/>
  <c r="C73" i="25"/>
  <c r="C71" i="25"/>
  <c r="C68" i="25"/>
  <c r="C67" i="25"/>
  <c r="C66" i="25"/>
  <c r="C65" i="25"/>
  <c r="C64" i="25"/>
  <c r="C63" i="25"/>
  <c r="C62" i="25"/>
  <c r="C61" i="25"/>
  <c r="C60" i="25"/>
  <c r="C59" i="25"/>
  <c r="C58" i="25"/>
  <c r="C56" i="25"/>
  <c r="C53" i="25"/>
  <c r="C52" i="25"/>
  <c r="C51" i="25"/>
  <c r="C50" i="25"/>
  <c r="C49" i="25"/>
  <c r="C48" i="25"/>
  <c r="C47" i="25"/>
  <c r="C46" i="25"/>
  <c r="C45" i="25"/>
  <c r="C44" i="25"/>
  <c r="C43" i="25"/>
  <c r="C41" i="25"/>
  <c r="C34" i="25"/>
  <c r="C33" i="25"/>
  <c r="C32" i="25"/>
  <c r="C31" i="25"/>
  <c r="C30" i="25"/>
  <c r="C29" i="25"/>
  <c r="C28" i="25"/>
  <c r="C27" i="25"/>
  <c r="C26" i="25"/>
  <c r="C25" i="25"/>
  <c r="C24" i="25"/>
  <c r="C22" i="25"/>
  <c r="C19" i="25"/>
  <c r="C18" i="25"/>
  <c r="C17" i="25"/>
  <c r="C16" i="25"/>
  <c r="C15" i="25"/>
  <c r="C14" i="25"/>
  <c r="C13" i="25"/>
  <c r="C12" i="25"/>
  <c r="C11" i="25"/>
  <c r="C10" i="25"/>
  <c r="C9" i="25"/>
  <c r="C7" i="25"/>
  <c r="C5" i="25"/>
  <c r="J82" i="18"/>
  <c r="D10" i="1" l="1"/>
  <c r="C12" i="1"/>
  <c r="J10" i="1"/>
  <c r="D67" i="1" l="1"/>
  <c r="K82" i="18"/>
  <c r="I82" i="18"/>
  <c r="H82" i="18"/>
  <c r="G82" i="18"/>
  <c r="F82" i="18"/>
  <c r="E82" i="18"/>
  <c r="D82" i="18"/>
  <c r="K74" i="18"/>
  <c r="J74" i="18"/>
  <c r="I74" i="18"/>
  <c r="H74" i="18"/>
  <c r="G74" i="18"/>
  <c r="F74" i="18"/>
  <c r="E74" i="18"/>
  <c r="D74" i="18"/>
  <c r="E52" i="18"/>
  <c r="D52" i="18"/>
  <c r="E31" i="18"/>
  <c r="D31" i="18"/>
  <c r="E10" i="18"/>
  <c r="D10" i="18"/>
  <c r="E9" i="16"/>
  <c r="D9" i="16"/>
  <c r="H57" i="1"/>
  <c r="G57" i="1"/>
  <c r="E57" i="1"/>
  <c r="D57" i="1"/>
  <c r="K34" i="1"/>
  <c r="J34" i="1"/>
  <c r="H34" i="1"/>
  <c r="G34" i="1"/>
  <c r="E34" i="1"/>
  <c r="D34" i="1"/>
  <c r="K11" i="1"/>
  <c r="J11" i="1"/>
  <c r="H11" i="1"/>
  <c r="G11" i="1"/>
  <c r="E11" i="1"/>
  <c r="D11" i="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63" i="18" l="1"/>
  <c r="C62" i="18"/>
  <c r="C61" i="18"/>
  <c r="C60" i="18"/>
  <c r="C59" i="18"/>
  <c r="C58" i="18"/>
  <c r="C57" i="18"/>
  <c r="C56" i="18"/>
  <c r="C55" i="18"/>
  <c r="C54" i="18"/>
  <c r="C53" i="18"/>
  <c r="C42" i="18"/>
  <c r="C41" i="18"/>
  <c r="C40" i="18"/>
  <c r="C39" i="18"/>
  <c r="C38" i="18"/>
  <c r="C37" i="18"/>
  <c r="C36" i="18"/>
  <c r="C35" i="18"/>
  <c r="C34" i="18"/>
  <c r="C33" i="18"/>
  <c r="C32" i="18"/>
  <c r="C14" i="18"/>
  <c r="C20" i="18"/>
  <c r="C11" i="17"/>
  <c r="C68" i="1"/>
  <c r="C67" i="1"/>
  <c r="C66" i="1"/>
  <c r="C61" i="1"/>
  <c r="C46" i="1"/>
  <c r="C45" i="1"/>
  <c r="C44" i="1"/>
  <c r="C43" i="1"/>
  <c r="C38" i="1"/>
  <c r="C15" i="1"/>
  <c r="G56" i="1"/>
  <c r="D56" i="1"/>
  <c r="J33" i="1"/>
  <c r="G33" i="1"/>
  <c r="D33" i="1"/>
  <c r="C21" i="1"/>
  <c r="C19" i="4"/>
  <c r="C13" i="4"/>
  <c r="C91" i="18" l="1"/>
  <c r="D92" i="18" l="1"/>
  <c r="C13" i="18" l="1"/>
  <c r="C51" i="18" l="1"/>
  <c r="C30" i="18"/>
  <c r="C31" i="18"/>
  <c r="C9" i="18"/>
  <c r="D73" i="18" l="1"/>
  <c r="I73" i="18"/>
  <c r="H73" i="18"/>
  <c r="F73" i="18"/>
  <c r="C84" i="18" l="1"/>
  <c r="F92" i="18" l="1"/>
  <c r="H92" i="18"/>
  <c r="I92" i="18"/>
  <c r="E92" i="18"/>
  <c r="J92" i="18" l="1"/>
  <c r="G92" i="18"/>
  <c r="K92" i="18" s="1"/>
  <c r="C10" i="18"/>
  <c r="C92" i="18" l="1"/>
  <c r="G16" i="14" l="1"/>
  <c r="R9" i="11" l="1"/>
  <c r="C71" i="18" l="1"/>
  <c r="G24" i="14"/>
  <c r="C90" i="18"/>
  <c r="C89" i="18"/>
  <c r="C88" i="18"/>
  <c r="C87" i="18"/>
  <c r="C86" i="18"/>
  <c r="C85" i="18"/>
  <c r="C83" i="18"/>
  <c r="C82" i="18"/>
  <c r="C81" i="18"/>
  <c r="C79" i="18"/>
  <c r="C78" i="18"/>
  <c r="C77" i="18"/>
  <c r="C76" i="18"/>
  <c r="C75" i="18"/>
  <c r="C74" i="18"/>
  <c r="C73" i="18"/>
  <c r="C52" i="18"/>
  <c r="C21" i="18"/>
  <c r="C19" i="18"/>
  <c r="C18" i="18"/>
  <c r="C17" i="18"/>
  <c r="C16" i="18"/>
  <c r="C15" i="18"/>
  <c r="C12" i="18"/>
  <c r="C11" i="18"/>
  <c r="C7" i="18"/>
  <c r="T9" i="11" l="1"/>
  <c r="P9" i="11"/>
  <c r="N9" i="11"/>
  <c r="L9" i="11"/>
  <c r="J9" i="11"/>
  <c r="H9" i="11"/>
  <c r="F9" i="11"/>
  <c r="C27" i="11"/>
  <c r="C31" i="11"/>
  <c r="D9" i="11"/>
  <c r="C69" i="1" l="1"/>
  <c r="C65" i="1"/>
  <c r="C64" i="1"/>
  <c r="C63" i="1"/>
  <c r="C62" i="1"/>
  <c r="C60" i="1"/>
  <c r="C59" i="1"/>
  <c r="C58" i="1"/>
  <c r="I56" i="1"/>
  <c r="H56" i="1"/>
  <c r="E14" i="16" l="1"/>
  <c r="E15" i="16"/>
  <c r="D14" i="16"/>
  <c r="D15" i="16"/>
  <c r="C20" i="11" l="1"/>
  <c r="B9" i="17" l="1"/>
  <c r="C10" i="17" l="1"/>
  <c r="C17" i="11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7" i="17"/>
  <c r="E21" i="14"/>
  <c r="L21" i="14"/>
  <c r="G23" i="14"/>
  <c r="C7" i="16"/>
  <c r="C10" i="16"/>
  <c r="C11" i="16"/>
  <c r="C12" i="16"/>
  <c r="C13" i="16"/>
  <c r="C14" i="16"/>
  <c r="C15" i="16"/>
  <c r="C16" i="16"/>
  <c r="C29" i="11"/>
  <c r="C10" i="4"/>
  <c r="C11" i="4"/>
  <c r="C12" i="4"/>
  <c r="C14" i="4"/>
  <c r="C15" i="4"/>
  <c r="C16" i="4"/>
  <c r="C17" i="4"/>
  <c r="C18" i="4"/>
  <c r="C20" i="4"/>
  <c r="C21" i="4"/>
  <c r="C22" i="4"/>
  <c r="C23" i="4"/>
  <c r="C24" i="4"/>
  <c r="C7" i="11"/>
  <c r="C11" i="11"/>
  <c r="C12" i="11"/>
  <c r="C24" i="11"/>
  <c r="C13" i="11"/>
  <c r="C22" i="11"/>
  <c r="C14" i="11"/>
  <c r="C26" i="11"/>
  <c r="C19" i="11"/>
  <c r="C23" i="11"/>
  <c r="C18" i="11"/>
  <c r="C25" i="11"/>
  <c r="C16" i="11"/>
  <c r="C15" i="11"/>
  <c r="C21" i="11"/>
  <c r="C30" i="11"/>
  <c r="C28" i="11"/>
  <c r="C7" i="1"/>
  <c r="E10" i="1"/>
  <c r="F10" i="1"/>
  <c r="G10" i="1"/>
  <c r="H10" i="1"/>
  <c r="I10" i="1"/>
  <c r="K10" i="1"/>
  <c r="L10" i="1"/>
  <c r="C13" i="1"/>
  <c r="C14" i="1"/>
  <c r="C16" i="1"/>
  <c r="C17" i="1"/>
  <c r="C18" i="1"/>
  <c r="C19" i="1"/>
  <c r="C20" i="1"/>
  <c r="C22" i="1"/>
  <c r="C23" i="1"/>
  <c r="E33" i="1"/>
  <c r="F33" i="1"/>
  <c r="H33" i="1"/>
  <c r="I33" i="1"/>
  <c r="K33" i="1"/>
  <c r="L33" i="1"/>
  <c r="C35" i="1"/>
  <c r="C36" i="1"/>
  <c r="C37" i="1"/>
  <c r="C39" i="1"/>
  <c r="C40" i="1"/>
  <c r="C41" i="1"/>
  <c r="C42" i="1"/>
  <c r="C7" i="4"/>
  <c r="E8" i="14"/>
  <c r="E11" i="14"/>
  <c r="L11" i="14"/>
  <c r="G13" i="14"/>
  <c r="G14" i="14"/>
  <c r="G15" i="14"/>
  <c r="G17" i="14"/>
  <c r="E16" i="16" l="1"/>
  <c r="D16" i="16"/>
</calcChain>
</file>

<file path=xl/sharedStrings.xml><?xml version="1.0" encoding="utf-8"?>
<sst xmlns="http://schemas.openxmlformats.org/spreadsheetml/2006/main" count="539" uniqueCount="241">
  <si>
    <t>Combined Ratio</t>
  </si>
  <si>
    <t>+/-%</t>
  </si>
  <si>
    <t>Liechtenstein</t>
  </si>
  <si>
    <t>Seite</t>
  </si>
  <si>
    <t>Jahresvergleich</t>
  </si>
  <si>
    <t>Gewinn- und Verlustrechnung</t>
  </si>
  <si>
    <t>Bilanz</t>
  </si>
  <si>
    <t>Eigenkapitel</t>
  </si>
  <si>
    <t>Gewinn- und Verlustrechnung nach IFRS (in EUR Mio.)</t>
  </si>
  <si>
    <t>Summe Erträge</t>
  </si>
  <si>
    <t>Summe Aufwendungen</t>
  </si>
  <si>
    <t>Steuern</t>
  </si>
  <si>
    <t>Bilanz nach IFRS (in EUR Mio.)</t>
  </si>
  <si>
    <t>Kapitalanlagen</t>
  </si>
  <si>
    <t>Forderungen</t>
  </si>
  <si>
    <t>Aktive Steuerabgrenzung</t>
  </si>
  <si>
    <t>Übrige Aktiva</t>
  </si>
  <si>
    <t>Zahlungsmittel und Zahlungsmitteläquivalente</t>
  </si>
  <si>
    <t>Summe Aktiva</t>
  </si>
  <si>
    <t>Nachrangige Verbindlichkeiten</t>
  </si>
  <si>
    <t>Versicherungstechnische Rückstellungen</t>
  </si>
  <si>
    <t>Anteile der Rückversicherer an den versicherungstechn. Rückstellungen</t>
  </si>
  <si>
    <t>Verbindlichkeiten</t>
  </si>
  <si>
    <t>Passive Steuerabgrenzung</t>
  </si>
  <si>
    <t>Übrige Passiva</t>
  </si>
  <si>
    <t>Summe Passiva</t>
  </si>
  <si>
    <t>Segementbericht Länder nach IFRS (in EUR Mio.)</t>
  </si>
  <si>
    <t>Österreich</t>
  </si>
  <si>
    <t>Tschechische Republik</t>
  </si>
  <si>
    <t>Slowakei</t>
  </si>
  <si>
    <t>Gesamt</t>
  </si>
  <si>
    <t>Länderübersicht</t>
  </si>
  <si>
    <t>Länderübersicht nach IFRS (in EUR Mio.)</t>
  </si>
  <si>
    <t>Polen</t>
  </si>
  <si>
    <t>Rumänien</t>
  </si>
  <si>
    <t>Tschechien</t>
  </si>
  <si>
    <t>Ungarn</t>
  </si>
  <si>
    <t>Kroatien</t>
  </si>
  <si>
    <t>Serbien</t>
  </si>
  <si>
    <t>Bulgarien</t>
  </si>
  <si>
    <t>Deutschland</t>
  </si>
  <si>
    <t>Income Statement</t>
  </si>
  <si>
    <t>Balance Sheet</t>
  </si>
  <si>
    <t>Shareholders' Equity</t>
  </si>
  <si>
    <t>Deutsch</t>
  </si>
  <si>
    <t>Englisch</t>
  </si>
  <si>
    <t>Page</t>
  </si>
  <si>
    <t>Income Statment according to IFRS (EUR mn)</t>
  </si>
  <si>
    <t>Taxes</t>
  </si>
  <si>
    <t>Balance Sheet according to IFRS (EUR mn)</t>
  </si>
  <si>
    <t>Receivables</t>
  </si>
  <si>
    <t>Deferred tax assets</t>
  </si>
  <si>
    <t>Other assets</t>
  </si>
  <si>
    <t>Cash and cash equivalents</t>
  </si>
  <si>
    <t>Total assets</t>
  </si>
  <si>
    <t>Subordinated liabilities</t>
  </si>
  <si>
    <t>Liabilities</t>
  </si>
  <si>
    <t>Deferred tax liabilities</t>
  </si>
  <si>
    <t>Other liabilities</t>
  </si>
  <si>
    <t>Austria</t>
  </si>
  <si>
    <t>Slovakia</t>
  </si>
  <si>
    <t>Poland</t>
  </si>
  <si>
    <t>Romania</t>
  </si>
  <si>
    <t>Hungary</t>
  </si>
  <si>
    <t>Croatia</t>
  </si>
  <si>
    <t>Serbia</t>
  </si>
  <si>
    <t>Bulgaria</t>
  </si>
  <si>
    <t>Germany</t>
  </si>
  <si>
    <t>Total</t>
  </si>
  <si>
    <t>Czech Republic</t>
  </si>
  <si>
    <t>Ukraine</t>
  </si>
  <si>
    <t>Türkei</t>
  </si>
  <si>
    <t>Nichtversicherungstechnische Rückstellungen</t>
  </si>
  <si>
    <t>Baltikum</t>
  </si>
  <si>
    <t>Reinsurers’ share in underwriting provisions</t>
  </si>
  <si>
    <t>Underwriting provisions</t>
  </si>
  <si>
    <t>Non-underwriting provisions</t>
  </si>
  <si>
    <t>Total liabilities and shareholders' equity</t>
  </si>
  <si>
    <t>GWP Total</t>
  </si>
  <si>
    <t>Albanien</t>
  </si>
  <si>
    <t>Albania</t>
  </si>
  <si>
    <t>Steuerforderungen und Vorauszahlungen aus Ertragssteuern</t>
  </si>
  <si>
    <t>Steuerverbindlichkeiten aus Ertragssteuern</t>
  </si>
  <si>
    <t>Tax liabilities out of income tax</t>
  </si>
  <si>
    <t>Georgien</t>
  </si>
  <si>
    <t>Georgia</t>
  </si>
  <si>
    <t>Overview by countries</t>
  </si>
  <si>
    <t>Segment reporting by regions according to IFRS (EUR mn)</t>
  </si>
  <si>
    <t>Overview by countries according to IFRS (EUR mn)</t>
  </si>
  <si>
    <t>Investments</t>
  </si>
  <si>
    <t>Abgegrenzte Prämien</t>
  </si>
  <si>
    <t>Schadensatz</t>
  </si>
  <si>
    <t>Kostensatz</t>
  </si>
  <si>
    <t>Net earned premiums</t>
  </si>
  <si>
    <t>Acquisition and administrative expenses</t>
  </si>
  <si>
    <t>Claims ratio</t>
  </si>
  <si>
    <t>Cost ratio</t>
  </si>
  <si>
    <t>Sonstiges</t>
  </si>
  <si>
    <t xml:space="preserve">     thereof non-controlling interests</t>
  </si>
  <si>
    <t xml:space="preserve">     davon nicht beherrschende Anteile</t>
  </si>
  <si>
    <t>Konsolidierung</t>
  </si>
  <si>
    <t>Consolidation</t>
  </si>
  <si>
    <t>Moldova</t>
  </si>
  <si>
    <t>Spalte</t>
  </si>
  <si>
    <t>The Baltic</t>
  </si>
  <si>
    <t>GWP MTPL</t>
  </si>
  <si>
    <t>GWP Casco</t>
  </si>
  <si>
    <t>GWP Other property</t>
  </si>
  <si>
    <t>GWP Life regular</t>
  </si>
  <si>
    <t>GWP Life single</t>
  </si>
  <si>
    <t>GWP Health</t>
  </si>
  <si>
    <t>Additional information (EUR mn)</t>
  </si>
  <si>
    <t>Erträge</t>
  </si>
  <si>
    <t>Income</t>
  </si>
  <si>
    <t>in € '000</t>
  </si>
  <si>
    <t>Laufende Erträge</t>
  </si>
  <si>
    <t>Current income</t>
  </si>
  <si>
    <t>Erträge aus Zuschreibungen</t>
  </si>
  <si>
    <t>Income from appreciations</t>
  </si>
  <si>
    <t>Other income</t>
  </si>
  <si>
    <t>Total Income</t>
  </si>
  <si>
    <t>Aufwendungen</t>
  </si>
  <si>
    <t>Expenses</t>
  </si>
  <si>
    <t>Abschreibungen von Kapitalanlagen</t>
  </si>
  <si>
    <t>Depreciation of investments</t>
  </si>
  <si>
    <t>Währungsänderungen</t>
  </si>
  <si>
    <t>Exchange rate changes</t>
  </si>
  <si>
    <t>Zinsaufwendungen</t>
  </si>
  <si>
    <t>Interest expenses</t>
  </si>
  <si>
    <t>Übrige Aufwendungen</t>
  </si>
  <si>
    <t>Other expenses</t>
  </si>
  <si>
    <t>Total Expenses</t>
  </si>
  <si>
    <t>P&amp;L by segments</t>
  </si>
  <si>
    <t>GuV nach Segmenten</t>
  </si>
  <si>
    <t>Other</t>
  </si>
  <si>
    <t>Additional information</t>
  </si>
  <si>
    <t>Zusätzliche Informationen</t>
  </si>
  <si>
    <t>Yearly comparison</t>
  </si>
  <si>
    <t>Zusätzliche Informationen (in EUR Mio.)</t>
  </si>
  <si>
    <t>Financial result in € thousand</t>
  </si>
  <si>
    <t>Finanzergebnis in € Tausend</t>
  </si>
  <si>
    <t>Ver. Prämie KFZ-Haftpflicht</t>
  </si>
  <si>
    <t>Ver. Prämie KFZ-Kasko</t>
  </si>
  <si>
    <t>Ver. Prämie Leben-lfd.Prämie</t>
  </si>
  <si>
    <t>Ver. Prämie Leben-Einmalerlag</t>
  </si>
  <si>
    <t>Ver. Prämie Kranken</t>
  </si>
  <si>
    <t>Ver. Prämie Gesamt</t>
  </si>
  <si>
    <t>Ver. Prämie Sonstige Sach</t>
  </si>
  <si>
    <t>English</t>
  </si>
  <si>
    <t>Quartalsweise Segmentberichterstattung</t>
  </si>
  <si>
    <t>Segment reporting  - quarterly</t>
  </si>
  <si>
    <t>P&amp;L by segments - Quarterly</t>
  </si>
  <si>
    <t>GuV nach Segmenten - Quartale</t>
  </si>
  <si>
    <t>Combined Ratio
(%, net)</t>
  </si>
  <si>
    <t>Combined Ratio
(%, netto)</t>
  </si>
  <si>
    <t>Moldau</t>
  </si>
  <si>
    <t>Summe Finanzergebnis (exkl. at equity)</t>
  </si>
  <si>
    <t>Total Financial Result (excl. at equity)</t>
  </si>
  <si>
    <t>Summe Finanzergebnis (inkl. at equity)</t>
  </si>
  <si>
    <t>Total Financial Result (incl. at equity)</t>
  </si>
  <si>
    <t>P&amp;C</t>
  </si>
  <si>
    <t>Life</t>
  </si>
  <si>
    <t>Health</t>
  </si>
  <si>
    <t>Kranken</t>
  </si>
  <si>
    <t>Leben</t>
  </si>
  <si>
    <t>Schaden/Unfall</t>
  </si>
  <si>
    <t>davon Wertminderungen von Kapitalanlagen</t>
  </si>
  <si>
    <t>P&amp;L</t>
  </si>
  <si>
    <t>GuV</t>
  </si>
  <si>
    <t>North Macedonia</t>
  </si>
  <si>
    <t>Nordmazedonien</t>
  </si>
  <si>
    <t>Other technical result</t>
  </si>
  <si>
    <t>Ergebnis vor Steuern</t>
  </si>
  <si>
    <t>Result before taxes</t>
  </si>
  <si>
    <t>Result before Taxes</t>
  </si>
  <si>
    <t>Eigenkapital</t>
  </si>
  <si>
    <t>Shareholders‘ equity</t>
  </si>
  <si>
    <t>Q4 20</t>
  </si>
  <si>
    <t>Q1 21</t>
  </si>
  <si>
    <t>Result from shares in at equity consolidated companies</t>
  </si>
  <si>
    <t>Q2 21</t>
  </si>
  <si>
    <t>Verrechnete Prämien</t>
  </si>
  <si>
    <t xml:space="preserve">Gross premiums written </t>
  </si>
  <si>
    <t>Financial result excl. result from shares in at equity consolidated companies</t>
  </si>
  <si>
    <t>Sonstige Erträge</t>
  </si>
  <si>
    <t>Aufwendungen für Versicherungsfälle</t>
  </si>
  <si>
    <t>Expenses for claims and insurance benefits</t>
  </si>
  <si>
    <t>Aufwendungen für Versicherungsabschluss und -verwaltung</t>
  </si>
  <si>
    <t>Sonstige Aufwendungen</t>
  </si>
  <si>
    <t>Periodenergebnis</t>
  </si>
  <si>
    <t>Nicht beherrschende Anteile am Periodenergebnis</t>
  </si>
  <si>
    <t>Non-controlling interests in the result of the period</t>
  </si>
  <si>
    <t>Periodenergebnis nach Steuern und Nicht beherrschende Anteile</t>
  </si>
  <si>
    <t>Result of the period after taxes and non-controlling interests</t>
  </si>
  <si>
    <t>Nutzungsrechte</t>
  </si>
  <si>
    <t>Immaterielle Vermögenswerte</t>
  </si>
  <si>
    <t>Intangible assets</t>
  </si>
  <si>
    <t>Kapitalanlagen der fonds- und indexgebundenen Lebensversicherung</t>
  </si>
  <si>
    <t>Investments for unit- and index-linked life insurance</t>
  </si>
  <si>
    <t>Tax receivables and advance payments out of income tax</t>
  </si>
  <si>
    <t>Underwriting provisions for unit- and index-linked life insurance</t>
  </si>
  <si>
    <t xml:space="preserve">Erweiterte CEE </t>
  </si>
  <si>
    <t>Extended CEE</t>
  </si>
  <si>
    <t>Spezialmärkte</t>
  </si>
  <si>
    <t>Gruppenfunktionen</t>
  </si>
  <si>
    <t>Group Functions</t>
  </si>
  <si>
    <t>Erweiterte CEE</t>
  </si>
  <si>
    <t>Gross premiums written</t>
  </si>
  <si>
    <t>Operatives Gruppenergebnis</t>
  </si>
  <si>
    <t>Business Operating Result</t>
  </si>
  <si>
    <t>Anpassungen</t>
  </si>
  <si>
    <t>Adjustments</t>
  </si>
  <si>
    <t>Result of the period</t>
  </si>
  <si>
    <t>Special Markets</t>
  </si>
  <si>
    <t>Business operating result</t>
  </si>
  <si>
    <t>Versicherungstechnische Rückstellungen der fonds- und indexgebundenen LV</t>
  </si>
  <si>
    <t>thereof impairment of investments</t>
  </si>
  <si>
    <t>Sonstiges versicherungstechnisches Ergebnis</t>
  </si>
  <si>
    <t>Gewinn aus Abgang von Kapitalanlagen</t>
  </si>
  <si>
    <t>Verluste aus Abgang von Kapitalanlagen</t>
  </si>
  <si>
    <t>Gains from disposal of investments</t>
  </si>
  <si>
    <t>Losses from disposal of investments</t>
  </si>
  <si>
    <t>Bosnien&amp;Herzegowina</t>
  </si>
  <si>
    <t>Bosnia&amp;Herzegovina</t>
  </si>
  <si>
    <t>Finanzergebnis exkl. Ergebnis aus Anteilen an at equity bewerteten Unternehmen</t>
  </si>
  <si>
    <r>
      <t>Ergebnis aus Anteilen an at equity bewerteten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Unternehmen</t>
    </r>
  </si>
  <si>
    <t>Ergebnis aus Anteilen an at equity bewerteten Unternehmen</t>
  </si>
  <si>
    <t>n.a.</t>
  </si>
  <si>
    <t>Right-of-Use assets</t>
  </si>
  <si>
    <t>&gt;100</t>
  </si>
  <si>
    <t>-</t>
  </si>
  <si>
    <t>Q3 21</t>
  </si>
  <si>
    <t>Q4 21</t>
  </si>
  <si>
    <t>+/- %</t>
  </si>
  <si>
    <t>Q1 22</t>
  </si>
  <si>
    <t>Türkiye</t>
  </si>
  <si>
    <t>Q2 22</t>
  </si>
  <si>
    <t>Q3 22</t>
  </si>
  <si>
    <t>Vienna Insurance Group Finanzdaten 2022</t>
  </si>
  <si>
    <t>Vienna Insurance Group Key Financials 2022</t>
  </si>
  <si>
    <t>Q4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</si>
</sst>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0.000"/>
    <numFmt numFmtId="169" formatCode="#,##0_ ;\-#,##0\ "/>
  </numFmts>
  <fonts count="55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sz val="8"/>
      <color indexed="42"/>
      <name val="Arial"/>
      <family val="2"/>
    </font>
    <font>
      <sz val="12"/>
      <color indexed="42"/>
      <name val="Arial"/>
      <family val="2"/>
    </font>
    <font>
      <sz val="10"/>
      <color indexed="42"/>
      <name val="Arial"/>
      <family val="2"/>
    </font>
    <font>
      <b/>
      <sz val="16"/>
      <color indexed="4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6"/>
      <color indexed="16"/>
      <name val="Arial"/>
      <family val="2"/>
    </font>
    <font>
      <b/>
      <sz val="14"/>
      <color indexed="16"/>
      <name val="Arial"/>
      <family val="2"/>
    </font>
    <font>
      <sz val="8"/>
      <color indexed="16"/>
      <name val="Arial"/>
      <family val="2"/>
    </font>
    <font>
      <sz val="12"/>
      <color indexed="16"/>
      <name val="Arial"/>
      <family val="2"/>
    </font>
    <font>
      <sz val="10"/>
      <name val="Arial CE"/>
      <charset val="238"/>
    </font>
    <font>
      <b/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0" tint="-0.34998626667073579"/>
      <name val="Arial"/>
      <family val="2"/>
    </font>
    <font>
      <sz val="11"/>
      <color indexed="8"/>
      <name val="Arial"/>
      <family val="2"/>
    </font>
    <font>
      <sz val="11"/>
      <color theme="0" tint="-0.34998626667073579"/>
      <name val="Arial"/>
      <family val="2"/>
    </font>
    <font>
      <sz val="1"/>
      <color indexed="8"/>
      <name val="Arial"/>
      <family val="2"/>
    </font>
    <font>
      <sz val="10"/>
      <color rgb="FF000000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sz val="10"/>
      <name val="Arial Unicode MS"/>
      <family val="2"/>
    </font>
    <font>
      <sz val="11"/>
      <name val="Arial Unicode MS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 Unicode MS"/>
    </font>
    <font>
      <sz val="12"/>
      <color indexed="8"/>
      <name val="Arial"/>
      <family val="2"/>
    </font>
    <font>
      <sz val="8"/>
      <color rgb="FFFF0000"/>
      <name val="Arial"/>
      <family val="2"/>
    </font>
    <font>
      <i/>
      <sz val="12"/>
      <color indexed="8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1F1F1"/>
        <bgColor indexed="64"/>
      </patternFill>
    </fill>
    <fill>
      <patternFill patternType="solid">
        <fgColor theme="6" tint="0.89999084444715716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16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1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6"/>
      </left>
      <right/>
      <top style="medium">
        <color indexed="16"/>
      </top>
      <bottom/>
      <diagonal/>
    </border>
    <border>
      <left/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16"/>
      </right>
      <top style="dotted">
        <color indexed="64"/>
      </top>
      <bottom style="dotted">
        <color indexed="64"/>
      </bottom>
      <diagonal/>
    </border>
    <border>
      <left style="medium">
        <color indexed="16"/>
      </left>
      <right/>
      <top/>
      <bottom style="medium">
        <color indexed="16"/>
      </bottom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/>
      <right/>
      <top style="medium">
        <color indexed="1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16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/>
      <top style="medium">
        <color indexed="24"/>
      </top>
      <bottom style="medium">
        <color indexed="24"/>
      </bottom>
      <diagonal/>
    </border>
    <border>
      <left/>
      <right/>
      <top/>
      <bottom style="medium">
        <color rgb="FFC80A1E"/>
      </bottom>
      <diagonal/>
    </border>
    <border>
      <left/>
      <right/>
      <top style="medium">
        <color indexed="24"/>
      </top>
      <bottom/>
      <diagonal/>
    </border>
    <border>
      <left/>
      <right/>
      <top style="medium">
        <color indexed="16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16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indexed="16"/>
      </bottom>
      <diagonal/>
    </border>
    <border>
      <left/>
      <right style="thin">
        <color indexed="64"/>
      </right>
      <top style="medium">
        <color indexed="16"/>
      </top>
      <bottom style="thin">
        <color indexed="64"/>
      </bottom>
      <diagonal/>
    </border>
    <border>
      <left/>
      <right/>
      <top style="dotted">
        <color auto="1"/>
      </top>
      <bottom style="medium">
        <color theme="4"/>
      </bottom>
      <diagonal/>
    </border>
    <border>
      <left/>
      <right/>
      <top style="medium">
        <color rgb="FFC00000"/>
      </top>
      <bottom style="medium">
        <color indexed="24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3" borderId="1" applyNumberFormat="0" applyProtection="0">
      <alignment vertical="center"/>
    </xf>
    <xf numFmtId="4" fontId="31" fillId="2" borderId="2" applyNumberFormat="0" applyProtection="0">
      <alignment horizontal="right" vertical="center"/>
    </xf>
    <xf numFmtId="0" fontId="29" fillId="0" borderId="0"/>
    <xf numFmtId="0" fontId="30" fillId="0" borderId="4" applyNumberFormat="0" applyFill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</cellStyleXfs>
  <cellXfs count="323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7" fillId="0" borderId="0" xfId="0" applyFont="1" applyFill="1"/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15" fillId="0" borderId="0" xfId="0" applyFont="1" applyFill="1" applyBorder="1"/>
    <xf numFmtId="0" fontId="0" fillId="0" borderId="0" xfId="0" applyFill="1" applyBorder="1"/>
    <xf numFmtId="167" fontId="10" fillId="0" borderId="6" xfId="2" applyNumberFormat="1" applyFont="1" applyFill="1" applyBorder="1" applyAlignment="1">
      <alignment vertical="center"/>
    </xf>
    <xf numFmtId="167" fontId="10" fillId="0" borderId="7" xfId="2" applyNumberFormat="1" applyFont="1" applyFill="1" applyBorder="1" applyAlignment="1">
      <alignment vertic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right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vertical="center"/>
    </xf>
    <xf numFmtId="3" fontId="6" fillId="0" borderId="6" xfId="1" applyNumberFormat="1" applyFont="1" applyFill="1" applyBorder="1" applyAlignment="1">
      <alignment vertical="center"/>
    </xf>
    <xf numFmtId="3" fontId="2" fillId="0" borderId="6" xfId="1" quotePrefix="1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167" fontId="3" fillId="0" borderId="9" xfId="2" applyNumberFormat="1" applyFont="1" applyFill="1" applyBorder="1" applyAlignment="1">
      <alignment vertical="center"/>
    </xf>
    <xf numFmtId="167" fontId="2" fillId="0" borderId="6" xfId="2" applyNumberFormat="1" applyFont="1" applyFill="1" applyBorder="1" applyAlignment="1">
      <alignment vertical="center"/>
    </xf>
    <xf numFmtId="165" fontId="2" fillId="0" borderId="6" xfId="2" applyNumberFormat="1" applyFont="1" applyFill="1" applyBorder="1" applyAlignment="1">
      <alignment horizontal="right" vertical="center"/>
    </xf>
    <xf numFmtId="165" fontId="2" fillId="0" borderId="6" xfId="2" applyNumberFormat="1" applyFont="1" applyFill="1" applyBorder="1" applyAlignment="1">
      <alignment vertical="center"/>
    </xf>
    <xf numFmtId="167" fontId="2" fillId="0" borderId="7" xfId="2" applyNumberFormat="1" applyFont="1" applyFill="1" applyBorder="1" applyAlignment="1">
      <alignment vertical="center"/>
    </xf>
    <xf numFmtId="165" fontId="2" fillId="0" borderId="7" xfId="2" applyNumberFormat="1" applyFont="1" applyFill="1" applyBorder="1" applyAlignment="1">
      <alignment vertical="center"/>
    </xf>
    <xf numFmtId="165" fontId="3" fillId="0" borderId="9" xfId="2" applyNumberFormat="1" applyFont="1" applyFill="1" applyBorder="1" applyAlignment="1">
      <alignment horizontal="right" vertical="center"/>
    </xf>
    <xf numFmtId="166" fontId="3" fillId="0" borderId="4" xfId="2" applyNumberFormat="1" applyFont="1" applyFill="1" applyBorder="1" applyAlignment="1">
      <alignment vertical="center"/>
    </xf>
    <xf numFmtId="164" fontId="3" fillId="0" borderId="4" xfId="2" applyFont="1" applyFill="1" applyBorder="1" applyAlignment="1">
      <alignment horizontal="right" vertical="center"/>
    </xf>
    <xf numFmtId="0" fontId="1" fillId="0" borderId="0" xfId="0" applyFont="1" applyFill="1" applyBorder="1"/>
    <xf numFmtId="0" fontId="22" fillId="0" borderId="6" xfId="0" applyFont="1" applyFill="1" applyBorder="1"/>
    <xf numFmtId="0" fontId="21" fillId="0" borderId="4" xfId="0" applyFont="1" applyFill="1" applyBorder="1" applyAlignment="1">
      <alignment horizontal="left" vertical="center"/>
    </xf>
    <xf numFmtId="167" fontId="10" fillId="0" borderId="4" xfId="2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right" vertical="center"/>
    </xf>
    <xf numFmtId="167" fontId="2" fillId="0" borderId="6" xfId="0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Fill="1"/>
    <xf numFmtId="0" fontId="17" fillId="0" borderId="0" xfId="0" applyFont="1" applyFill="1"/>
    <xf numFmtId="0" fontId="13" fillId="0" borderId="0" xfId="0" applyFont="1" applyFill="1"/>
    <xf numFmtId="0" fontId="12" fillId="0" borderId="0" xfId="0" applyFont="1" applyFill="1"/>
    <xf numFmtId="0" fontId="8" fillId="0" borderId="0" xfId="0" applyFont="1" applyFill="1"/>
    <xf numFmtId="0" fontId="3" fillId="0" borderId="0" xfId="0" applyFont="1" applyFill="1"/>
    <xf numFmtId="0" fontId="25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10" fillId="0" borderId="0" xfId="0" applyFont="1" applyFill="1" applyBorder="1"/>
    <xf numFmtId="0" fontId="16" fillId="0" borderId="0" xfId="0" applyFont="1" applyFill="1"/>
    <xf numFmtId="0" fontId="5" fillId="0" borderId="0" xfId="0" applyFont="1" applyFill="1"/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167" fontId="10" fillId="4" borderId="7" xfId="2" applyNumberFormat="1" applyFont="1" applyFill="1" applyBorder="1" applyAlignment="1">
      <alignment vertical="center"/>
    </xf>
    <xf numFmtId="167" fontId="3" fillId="4" borderId="9" xfId="2" applyNumberFormat="1" applyFont="1" applyFill="1" applyBorder="1" applyAlignment="1">
      <alignment vertical="center"/>
    </xf>
    <xf numFmtId="49" fontId="20" fillId="4" borderId="3" xfId="0" applyNumberFormat="1" applyFont="1" applyFill="1" applyBorder="1" applyAlignment="1">
      <alignment horizontal="center" vertical="center"/>
    </xf>
    <xf numFmtId="0" fontId="26" fillId="0" borderId="0" xfId="0" applyFont="1" applyFill="1"/>
    <xf numFmtId="0" fontId="9" fillId="0" borderId="0" xfId="0" applyFont="1" applyFill="1"/>
    <xf numFmtId="3" fontId="2" fillId="4" borderId="7" xfId="0" applyNumberFormat="1" applyFont="1" applyFill="1" applyBorder="1" applyAlignment="1">
      <alignment vertical="center"/>
    </xf>
    <xf numFmtId="3" fontId="2" fillId="4" borderId="6" xfId="0" applyNumberFormat="1" applyFont="1" applyFill="1" applyBorder="1" applyAlignment="1">
      <alignment vertical="center"/>
    </xf>
    <xf numFmtId="3" fontId="2" fillId="4" borderId="8" xfId="0" applyNumberFormat="1" applyFont="1" applyFill="1" applyBorder="1" applyAlignment="1">
      <alignment vertical="center"/>
    </xf>
    <xf numFmtId="3" fontId="2" fillId="4" borderId="6" xfId="1" quotePrefix="1" applyNumberFormat="1" applyFont="1" applyFill="1" applyBorder="1" applyAlignment="1">
      <alignment vertical="center"/>
    </xf>
    <xf numFmtId="167" fontId="2" fillId="4" borderId="7" xfId="0" applyNumberFormat="1" applyFont="1" applyFill="1" applyBorder="1" applyAlignment="1">
      <alignment vertical="center"/>
    </xf>
    <xf numFmtId="167" fontId="2" fillId="4" borderId="6" xfId="0" applyNumberFormat="1" applyFont="1" applyFill="1" applyBorder="1" applyAlignment="1">
      <alignment vertical="center"/>
    </xf>
    <xf numFmtId="167" fontId="2" fillId="4" borderId="8" xfId="0" applyNumberFormat="1" applyFont="1" applyFill="1" applyBorder="1" applyAlignment="1">
      <alignment vertical="center"/>
    </xf>
    <xf numFmtId="167" fontId="2" fillId="4" borderId="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65" fontId="2" fillId="0" borderId="12" xfId="2" applyNumberFormat="1" applyFont="1" applyFill="1" applyBorder="1" applyAlignment="1">
      <alignment horizontal="right" vertical="center"/>
    </xf>
    <xf numFmtId="165" fontId="3" fillId="0" borderId="13" xfId="2" applyNumberFormat="1" applyFont="1" applyFill="1" applyBorder="1" applyAlignment="1">
      <alignment horizontal="right" vertical="center"/>
    </xf>
    <xf numFmtId="165" fontId="2" fillId="0" borderId="14" xfId="2" applyNumberFormat="1" applyFont="1" applyFill="1" applyBorder="1" applyAlignment="1">
      <alignment vertical="center"/>
    </xf>
    <xf numFmtId="165" fontId="2" fillId="0" borderId="12" xfId="2" applyNumberFormat="1" applyFont="1" applyFill="1" applyBorder="1" applyAlignment="1">
      <alignment vertical="center"/>
    </xf>
    <xf numFmtId="164" fontId="3" fillId="0" borderId="15" xfId="2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167" fontId="2" fillId="4" borderId="6" xfId="2" applyNumberFormat="1" applyFont="1" applyFill="1" applyBorder="1" applyAlignment="1">
      <alignment vertical="center"/>
    </xf>
    <xf numFmtId="167" fontId="2" fillId="4" borderId="7" xfId="2" applyNumberFormat="1" applyFont="1" applyFill="1" applyBorder="1" applyAlignment="1">
      <alignment vertical="center"/>
    </xf>
    <xf numFmtId="166" fontId="3" fillId="4" borderId="4" xfId="2" applyNumberFormat="1" applyFont="1" applyFill="1" applyBorder="1" applyAlignment="1">
      <alignment vertical="center"/>
    </xf>
    <xf numFmtId="167" fontId="2" fillId="4" borderId="18" xfId="2" applyNumberFormat="1" applyFont="1" applyFill="1" applyBorder="1" applyAlignment="1">
      <alignment vertical="center"/>
    </xf>
    <xf numFmtId="167" fontId="3" fillId="4" borderId="19" xfId="2" applyNumberFormat="1" applyFont="1" applyFill="1" applyBorder="1" applyAlignment="1">
      <alignment vertical="center"/>
    </xf>
    <xf numFmtId="167" fontId="2" fillId="4" borderId="2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7" fillId="0" borderId="0" xfId="0" applyFont="1" applyFill="1" applyBorder="1"/>
    <xf numFmtId="0" fontId="28" fillId="0" borderId="0" xfId="0" applyFont="1" applyFill="1"/>
    <xf numFmtId="0" fontId="3" fillId="0" borderId="3" xfId="0" applyFont="1" applyFill="1" applyBorder="1" applyAlignment="1">
      <alignment vertical="center" wrapText="1"/>
    </xf>
    <xf numFmtId="14" fontId="20" fillId="4" borderId="3" xfId="0" applyNumberFormat="1" applyFont="1" applyFill="1" applyBorder="1" applyAlignment="1">
      <alignment horizontal="center" vertical="center"/>
    </xf>
    <xf numFmtId="167" fontId="10" fillId="4" borderId="4" xfId="2" applyNumberFormat="1" applyFont="1" applyFill="1" applyBorder="1" applyAlignment="1">
      <alignment horizontal="right" vertical="center"/>
    </xf>
    <xf numFmtId="0" fontId="23" fillId="0" borderId="0" xfId="0" applyFont="1" applyFill="1"/>
    <xf numFmtId="167" fontId="2" fillId="0" borderId="8" xfId="0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left" vertical="center"/>
    </xf>
    <xf numFmtId="166" fontId="3" fillId="0" borderId="23" xfId="3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left" vertical="center"/>
    </xf>
    <xf numFmtId="166" fontId="3" fillId="0" borderId="25" xfId="3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left" vertical="center"/>
    </xf>
    <xf numFmtId="166" fontId="3" fillId="0" borderId="27" xfId="3" applyNumberFormat="1" applyFont="1" applyFill="1" applyBorder="1" applyAlignment="1">
      <alignment horizontal="right"/>
    </xf>
    <xf numFmtId="167" fontId="2" fillId="4" borderId="0" xfId="0" applyNumberFormat="1" applyFont="1" applyFill="1" applyBorder="1" applyAlignment="1">
      <alignment horizontal="right" vertical="center"/>
    </xf>
    <xf numFmtId="167" fontId="2" fillId="4" borderId="8" xfId="0" applyNumberFormat="1" applyFont="1" applyFill="1" applyBorder="1" applyAlignment="1">
      <alignment horizontal="right" vertical="center"/>
    </xf>
    <xf numFmtId="166" fontId="3" fillId="4" borderId="28" xfId="3" applyNumberFormat="1" applyFont="1" applyFill="1" applyBorder="1" applyAlignment="1">
      <alignment horizontal="right"/>
    </xf>
    <xf numFmtId="166" fontId="3" fillId="4" borderId="6" xfId="3" applyNumberFormat="1" applyFont="1" applyFill="1" applyBorder="1" applyAlignment="1">
      <alignment horizontal="right"/>
    </xf>
    <xf numFmtId="166" fontId="3" fillId="4" borderId="3" xfId="3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ont="1" applyFill="1"/>
    <xf numFmtId="166" fontId="3" fillId="0" borderId="0" xfId="3" applyNumberFormat="1" applyFont="1" applyFill="1" applyBorder="1" applyAlignment="1">
      <alignment horizontal="right"/>
    </xf>
    <xf numFmtId="166" fontId="3" fillId="4" borderId="31" xfId="2" applyNumberFormat="1" applyFont="1" applyFill="1" applyBorder="1" applyAlignment="1">
      <alignment vertical="center"/>
    </xf>
    <xf numFmtId="0" fontId="3" fillId="5" borderId="29" xfId="0" applyFont="1" applyFill="1" applyBorder="1"/>
    <xf numFmtId="0" fontId="3" fillId="5" borderId="30" xfId="0" applyFont="1" applyFill="1" applyBorder="1"/>
    <xf numFmtId="14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167" fontId="2" fillId="0" borderId="7" xfId="0" applyNumberFormat="1" applyFont="1" applyFill="1" applyBorder="1" applyAlignment="1">
      <alignment vertical="center"/>
    </xf>
    <xf numFmtId="167" fontId="2" fillId="0" borderId="6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vertical="center"/>
    </xf>
    <xf numFmtId="167" fontId="2" fillId="4" borderId="0" xfId="0" applyNumberFormat="1" applyFont="1" applyFill="1" applyBorder="1" applyAlignment="1">
      <alignment vertical="center"/>
    </xf>
    <xf numFmtId="0" fontId="35" fillId="6" borderId="0" xfId="0" applyFont="1" applyFill="1" applyBorder="1" applyAlignment="1">
      <alignment horizontal="left" vertical="center" wrapText="1"/>
    </xf>
    <xf numFmtId="0" fontId="35" fillId="6" borderId="32" xfId="0" applyFont="1" applyFill="1" applyBorder="1" applyAlignment="1">
      <alignment vertical="center"/>
    </xf>
    <xf numFmtId="0" fontId="35" fillId="4" borderId="32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vertical="center"/>
    </xf>
    <xf numFmtId="169" fontId="37" fillId="4" borderId="7" xfId="2" applyNumberFormat="1" applyFont="1" applyFill="1" applyBorder="1" applyAlignment="1">
      <alignment horizontal="right" vertical="center" indent="1"/>
    </xf>
    <xf numFmtId="169" fontId="38" fillId="0" borderId="7" xfId="2" applyNumberFormat="1" applyFont="1" applyFill="1" applyBorder="1" applyAlignment="1">
      <alignment horizontal="right" vertical="center" indent="1"/>
    </xf>
    <xf numFmtId="0" fontId="37" fillId="6" borderId="6" xfId="0" applyFont="1" applyFill="1" applyBorder="1" applyAlignment="1">
      <alignment vertical="center"/>
    </xf>
    <xf numFmtId="169" fontId="37" fillId="4" borderId="6" xfId="2" applyNumberFormat="1" applyFont="1" applyFill="1" applyBorder="1" applyAlignment="1">
      <alignment horizontal="right" vertical="center" indent="1"/>
    </xf>
    <xf numFmtId="169" fontId="38" fillId="0" borderId="6" xfId="2" applyNumberFormat="1" applyFont="1" applyFill="1" applyBorder="1" applyAlignment="1">
      <alignment horizontal="right" vertical="center" indent="1"/>
    </xf>
    <xf numFmtId="0" fontId="37" fillId="6" borderId="6" xfId="0" applyFont="1" applyFill="1" applyBorder="1" applyAlignment="1">
      <alignment horizontal="left" vertical="center" wrapText="1"/>
    </xf>
    <xf numFmtId="0" fontId="37" fillId="6" borderId="8" xfId="0" applyFont="1" applyFill="1" applyBorder="1" applyAlignment="1">
      <alignment horizontal="left" vertical="center" wrapText="1"/>
    </xf>
    <xf numFmtId="169" fontId="38" fillId="0" borderId="8" xfId="2" applyNumberFormat="1" applyFont="1" applyFill="1" applyBorder="1" applyAlignment="1">
      <alignment horizontal="right" vertical="center" indent="1"/>
    </xf>
    <xf numFmtId="169" fontId="37" fillId="4" borderId="8" xfId="2" applyNumberFormat="1" applyFont="1" applyFill="1" applyBorder="1" applyAlignment="1">
      <alignment horizontal="right" vertical="center" indent="1"/>
    </xf>
    <xf numFmtId="0" fontId="35" fillId="6" borderId="33" xfId="0" applyFont="1" applyFill="1" applyBorder="1" applyAlignment="1">
      <alignment horizontal="left" vertical="center"/>
    </xf>
    <xf numFmtId="169" fontId="35" fillId="4" borderId="33" xfId="2" applyNumberFormat="1" applyFont="1" applyFill="1" applyBorder="1" applyAlignment="1">
      <alignment horizontal="right" vertical="center" indent="1"/>
    </xf>
    <xf numFmtId="169" fontId="36" fillId="0" borderId="33" xfId="2" applyNumberFormat="1" applyFont="1" applyFill="1" applyBorder="1" applyAlignment="1">
      <alignment horizontal="right" vertical="center" indent="1"/>
    </xf>
    <xf numFmtId="0" fontId="39" fillId="6" borderId="0" xfId="0" applyFont="1" applyFill="1" applyBorder="1"/>
    <xf numFmtId="169" fontId="35" fillId="4" borderId="34" xfId="2" applyNumberFormat="1" applyFont="1" applyFill="1" applyBorder="1" applyAlignment="1">
      <alignment horizontal="right" vertical="center" indent="1"/>
    </xf>
    <xf numFmtId="169" fontId="36" fillId="0" borderId="34" xfId="2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horizontal="right"/>
    </xf>
    <xf numFmtId="0" fontId="0" fillId="0" borderId="0" xfId="0" applyFill="1" applyAlignment="1">
      <alignment wrapText="1"/>
    </xf>
    <xf numFmtId="167" fontId="8" fillId="8" borderId="32" xfId="11" applyNumberFormat="1" applyFont="1" applyFill="1" applyBorder="1" applyAlignment="1">
      <alignment horizontal="center" vertical="center"/>
    </xf>
    <xf numFmtId="167" fontId="42" fillId="8" borderId="4" xfId="11" applyNumberFormat="1" applyFont="1" applyFill="1" applyBorder="1" applyAlignment="1">
      <alignment horizontal="right" vertical="center"/>
    </xf>
    <xf numFmtId="167" fontId="43" fillId="8" borderId="6" xfId="11" applyNumberFormat="1" applyFont="1" applyFill="1" applyBorder="1" applyAlignment="1">
      <alignment horizontal="right" vertical="center"/>
    </xf>
    <xf numFmtId="0" fontId="20" fillId="4" borderId="3" xfId="0" applyFont="1" applyFill="1" applyBorder="1" applyAlignment="1">
      <alignment horizontal="right" vertical="center"/>
    </xf>
    <xf numFmtId="49" fontId="20" fillId="4" borderId="3" xfId="0" applyNumberFormat="1" applyFont="1" applyFill="1" applyBorder="1" applyAlignment="1">
      <alignment horizontal="right" vertical="center"/>
    </xf>
    <xf numFmtId="166" fontId="2" fillId="0" borderId="0" xfId="3" applyNumberFormat="1" applyFont="1" applyFill="1"/>
    <xf numFmtId="169" fontId="37" fillId="9" borderId="6" xfId="2" applyNumberFormat="1" applyFont="1" applyFill="1" applyBorder="1" applyAlignment="1">
      <alignment horizontal="right" vertical="center" indent="1"/>
    </xf>
    <xf numFmtId="0" fontId="46" fillId="0" borderId="0" xfId="0" applyFont="1"/>
    <xf numFmtId="0" fontId="47" fillId="0" borderId="0" xfId="0" applyFont="1" applyBorder="1"/>
    <xf numFmtId="0" fontId="48" fillId="0" borderId="0" xfId="0" applyFont="1" applyFill="1"/>
    <xf numFmtId="0" fontId="37" fillId="6" borderId="6" xfId="0" applyFont="1" applyFill="1" applyBorder="1" applyAlignment="1">
      <alignment horizontal="left" vertical="center" indent="1"/>
    </xf>
    <xf numFmtId="167" fontId="33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/>
    <xf numFmtId="167" fontId="2" fillId="0" borderId="0" xfId="0" applyNumberFormat="1" applyFont="1" applyFill="1"/>
    <xf numFmtId="167" fontId="8" fillId="6" borderId="32" xfId="11" applyNumberFormat="1" applyFont="1" applyFill="1" applyBorder="1" applyAlignment="1">
      <alignment horizontal="center" vertical="center"/>
    </xf>
    <xf numFmtId="167" fontId="42" fillId="6" borderId="4" xfId="11" applyNumberFormat="1" applyFont="1" applyFill="1" applyBorder="1" applyAlignment="1">
      <alignment horizontal="right" vertical="center"/>
    </xf>
    <xf numFmtId="167" fontId="43" fillId="6" borderId="6" xfId="11" applyNumberFormat="1" applyFont="1" applyFill="1" applyBorder="1" applyAlignment="1">
      <alignment horizontal="right" vertical="center"/>
    </xf>
    <xf numFmtId="167" fontId="10" fillId="0" borderId="0" xfId="2" applyNumberFormat="1" applyFont="1" applyFill="1" applyBorder="1" applyAlignment="1">
      <alignment horizontal="right" vertical="center"/>
    </xf>
    <xf numFmtId="3" fontId="6" fillId="4" borderId="7" xfId="0" applyNumberFormat="1" applyFont="1" applyFill="1" applyBorder="1" applyAlignment="1">
      <alignment vertical="center"/>
    </xf>
    <xf numFmtId="0" fontId="37" fillId="6" borderId="36" xfId="0" applyFont="1" applyFill="1" applyBorder="1" applyAlignment="1">
      <alignment horizontal="left" vertical="center"/>
    </xf>
    <xf numFmtId="3" fontId="6" fillId="0" borderId="6" xfId="1" quotePrefix="1" applyNumberFormat="1" applyFont="1" applyFill="1" applyBorder="1" applyAlignment="1">
      <alignment vertical="center"/>
    </xf>
    <xf numFmtId="0" fontId="50" fillId="0" borderId="0" xfId="0" applyFont="1" applyBorder="1"/>
    <xf numFmtId="169" fontId="2" fillId="0" borderId="0" xfId="0" applyNumberFormat="1" applyFont="1" applyFill="1"/>
    <xf numFmtId="167" fontId="3" fillId="0" borderId="37" xfId="2" applyNumberFormat="1" applyFont="1" applyFill="1" applyBorder="1" applyAlignment="1">
      <alignment vertical="center"/>
    </xf>
    <xf numFmtId="167" fontId="3" fillId="4" borderId="37" xfId="2" applyNumberFormat="1" applyFont="1" applyFill="1" applyBorder="1" applyAlignment="1">
      <alignment vertical="center"/>
    </xf>
    <xf numFmtId="167" fontId="3" fillId="4" borderId="3" xfId="2" applyNumberFormat="1" applyFont="1" applyFill="1" applyBorder="1" applyAlignment="1">
      <alignment vertical="center"/>
    </xf>
    <xf numFmtId="167" fontId="3" fillId="0" borderId="3" xfId="2" applyNumberFormat="1" applyFont="1" applyFill="1" applyBorder="1" applyAlignment="1">
      <alignment vertical="center"/>
    </xf>
    <xf numFmtId="165" fontId="3" fillId="0" borderId="3" xfId="2" applyNumberFormat="1" applyFont="1" applyFill="1" applyBorder="1" applyAlignment="1">
      <alignment horizontal="right" vertical="center"/>
    </xf>
    <xf numFmtId="167" fontId="3" fillId="4" borderId="16" xfId="2" applyNumberFormat="1" applyFont="1" applyFill="1" applyBorder="1" applyAlignment="1">
      <alignment vertical="center"/>
    </xf>
    <xf numFmtId="165" fontId="3" fillId="0" borderId="10" xfId="2" applyNumberFormat="1" applyFont="1" applyFill="1" applyBorder="1" applyAlignment="1">
      <alignment horizontal="right" vertical="center"/>
    </xf>
    <xf numFmtId="167" fontId="2" fillId="0" borderId="38" xfId="2" applyNumberFormat="1" applyFont="1" applyFill="1" applyBorder="1" applyAlignment="1">
      <alignment vertical="center"/>
    </xf>
    <xf numFmtId="167" fontId="2" fillId="4" borderId="38" xfId="2" applyNumberFormat="1" applyFont="1" applyFill="1" applyBorder="1" applyAlignment="1">
      <alignment vertical="center"/>
    </xf>
    <xf numFmtId="165" fontId="2" fillId="0" borderId="38" xfId="2" applyNumberFormat="1" applyFont="1" applyFill="1" applyBorder="1" applyAlignment="1">
      <alignment horizontal="right" vertical="center"/>
    </xf>
    <xf numFmtId="167" fontId="2" fillId="4" borderId="39" xfId="2" applyNumberFormat="1" applyFont="1" applyFill="1" applyBorder="1" applyAlignment="1">
      <alignment vertical="center"/>
    </xf>
    <xf numFmtId="165" fontId="2" fillId="0" borderId="40" xfId="2" applyNumberFormat="1" applyFont="1" applyFill="1" applyBorder="1" applyAlignment="1">
      <alignment horizontal="right" vertical="center"/>
    </xf>
    <xf numFmtId="167" fontId="3" fillId="0" borderId="41" xfId="2" applyNumberFormat="1" applyFont="1" applyFill="1" applyBorder="1" applyAlignment="1">
      <alignment vertical="center"/>
    </xf>
    <xf numFmtId="165" fontId="3" fillId="0" borderId="41" xfId="2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67" fontId="3" fillId="0" borderId="9" xfId="0" applyNumberFormat="1" applyFont="1" applyFill="1" applyBorder="1" applyAlignment="1">
      <alignment vertical="center"/>
    </xf>
    <xf numFmtId="167" fontId="3" fillId="4" borderId="9" xfId="0" applyNumberFormat="1" applyFont="1" applyFill="1" applyBorder="1" applyAlignment="1">
      <alignment vertical="center"/>
    </xf>
    <xf numFmtId="167" fontId="34" fillId="0" borderId="9" xfId="2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167" fontId="3" fillId="8" borderId="3" xfId="0" applyNumberFormat="1" applyFont="1" applyFill="1" applyBorder="1" applyAlignment="1">
      <alignment vertical="center"/>
    </xf>
    <xf numFmtId="167" fontId="3" fillId="0" borderId="3" xfId="0" applyNumberFormat="1" applyFont="1" applyFill="1" applyBorder="1" applyAlignment="1">
      <alignment vertical="center"/>
    </xf>
    <xf numFmtId="167" fontId="2" fillId="0" borderId="38" xfId="0" applyNumberFormat="1" applyFont="1" applyFill="1" applyBorder="1" applyAlignment="1">
      <alignment vertical="center"/>
    </xf>
    <xf numFmtId="167" fontId="2" fillId="4" borderId="38" xfId="0" applyNumberFormat="1" applyFont="1" applyFill="1" applyBorder="1" applyAlignment="1">
      <alignment vertical="center"/>
    </xf>
    <xf numFmtId="167" fontId="51" fillId="0" borderId="38" xfId="2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horizontal="right" vertical="center"/>
    </xf>
    <xf numFmtId="0" fontId="20" fillId="11" borderId="3" xfId="0" applyFont="1" applyFill="1" applyBorder="1" applyAlignment="1">
      <alignment horizontal="center" vertical="center"/>
    </xf>
    <xf numFmtId="10" fontId="2" fillId="0" borderId="0" xfId="3" applyNumberFormat="1" applyFont="1" applyFill="1"/>
    <xf numFmtId="9" fontId="2" fillId="0" borderId="0" xfId="3" applyFont="1" applyFill="1"/>
    <xf numFmtId="167" fontId="2" fillId="0" borderId="18" xfId="2" applyNumberFormat="1" applyFont="1" applyFill="1" applyBorder="1" applyAlignment="1">
      <alignment vertical="center"/>
    </xf>
    <xf numFmtId="167" fontId="3" fillId="0" borderId="19" xfId="2" applyNumberFormat="1" applyFont="1" applyFill="1" applyBorder="1" applyAlignment="1">
      <alignment vertical="center"/>
    </xf>
    <xf numFmtId="167" fontId="2" fillId="0" borderId="39" xfId="2" applyNumberFormat="1" applyFont="1" applyFill="1" applyBorder="1" applyAlignment="1">
      <alignment vertical="center"/>
    </xf>
    <xf numFmtId="167" fontId="3" fillId="0" borderId="16" xfId="2" applyNumberFormat="1" applyFont="1" applyFill="1" applyBorder="1" applyAlignment="1">
      <alignment vertical="center"/>
    </xf>
    <xf numFmtId="166" fontId="3" fillId="0" borderId="21" xfId="2" applyNumberFormat="1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67" fontId="42" fillId="8" borderId="9" xfId="11" applyNumberFormat="1" applyFont="1" applyFill="1" applyBorder="1" applyAlignment="1">
      <alignment horizontal="right" vertical="center"/>
    </xf>
    <xf numFmtId="167" fontId="42" fillId="6" borderId="9" xfId="11" applyNumberFormat="1" applyFont="1" applyFill="1" applyBorder="1" applyAlignment="1">
      <alignment horizontal="right" vertical="center"/>
    </xf>
    <xf numFmtId="167" fontId="42" fillId="8" borderId="35" xfId="11" applyNumberFormat="1" applyFont="1" applyFill="1" applyBorder="1" applyAlignment="1">
      <alignment horizontal="right" vertical="center"/>
    </xf>
    <xf numFmtId="167" fontId="42" fillId="6" borderId="35" xfId="11" applyNumberFormat="1" applyFont="1" applyFill="1" applyBorder="1" applyAlignment="1">
      <alignment horizontal="right" vertical="center"/>
    </xf>
    <xf numFmtId="167" fontId="42" fillId="8" borderId="32" xfId="11" applyNumberFormat="1" applyFont="1" applyFill="1" applyBorder="1" applyAlignment="1">
      <alignment horizontal="right" vertical="center"/>
    </xf>
    <xf numFmtId="167" fontId="42" fillId="6" borderId="32" xfId="11" applyNumberFormat="1" applyFont="1" applyFill="1" applyBorder="1" applyAlignment="1">
      <alignment horizontal="right" vertical="center"/>
    </xf>
    <xf numFmtId="0" fontId="3" fillId="0" borderId="6" xfId="0" applyFont="1" applyFill="1" applyBorder="1"/>
    <xf numFmtId="0" fontId="10" fillId="0" borderId="6" xfId="0" applyFont="1" applyFill="1" applyBorder="1"/>
    <xf numFmtId="3" fontId="2" fillId="4" borderId="0" xfId="0" applyNumberFormat="1" applyFont="1" applyFill="1" applyBorder="1" applyAlignment="1">
      <alignment vertical="center"/>
    </xf>
    <xf numFmtId="3" fontId="3" fillId="0" borderId="43" xfId="0" applyNumberFormat="1" applyFont="1" applyFill="1" applyBorder="1" applyAlignment="1">
      <alignment vertical="center"/>
    </xf>
    <xf numFmtId="3" fontId="3" fillId="4" borderId="43" xfId="0" applyNumberFormat="1" applyFont="1" applyFill="1" applyBorder="1" applyAlignment="1">
      <alignment vertical="center"/>
    </xf>
    <xf numFmtId="167" fontId="3" fillId="4" borderId="43" xfId="0" applyNumberFormat="1" applyFont="1" applyFill="1" applyBorder="1" applyAlignment="1">
      <alignment vertical="center"/>
    </xf>
    <xf numFmtId="167" fontId="2" fillId="0" borderId="42" xfId="2" applyNumberFormat="1" applyFont="1" applyFill="1" applyBorder="1" applyAlignment="1">
      <alignment vertical="center"/>
    </xf>
    <xf numFmtId="167" fontId="2" fillId="4" borderId="42" xfId="2" applyNumberFormat="1" applyFont="1" applyFill="1" applyBorder="1" applyAlignment="1">
      <alignment vertical="center"/>
    </xf>
    <xf numFmtId="165" fontId="2" fillId="0" borderId="7" xfId="2" applyNumberFormat="1" applyFont="1" applyFill="1" applyBorder="1" applyAlignment="1">
      <alignment horizontal="right" vertical="center"/>
    </xf>
    <xf numFmtId="165" fontId="2" fillId="0" borderId="14" xfId="2" applyNumberFormat="1" applyFont="1" applyFill="1" applyBorder="1" applyAlignment="1">
      <alignment horizontal="right" vertical="center"/>
    </xf>
    <xf numFmtId="167" fontId="2" fillId="0" borderId="20" xfId="2" applyNumberFormat="1" applyFont="1" applyFill="1" applyBorder="1" applyAlignment="1">
      <alignment vertical="center"/>
    </xf>
    <xf numFmtId="167" fontId="3" fillId="0" borderId="45" xfId="2" applyNumberFormat="1" applyFont="1" applyFill="1" applyBorder="1" applyAlignment="1">
      <alignment vertical="center"/>
    </xf>
    <xf numFmtId="167" fontId="3" fillId="4" borderId="45" xfId="2" applyNumberFormat="1" applyFont="1" applyFill="1" applyBorder="1" applyAlignment="1">
      <alignment vertical="center"/>
    </xf>
    <xf numFmtId="165" fontId="3" fillId="0" borderId="37" xfId="2" applyNumberFormat="1" applyFont="1" applyFill="1" applyBorder="1" applyAlignment="1">
      <alignment horizontal="right" vertical="center"/>
    </xf>
    <xf numFmtId="167" fontId="3" fillId="4" borderId="31" xfId="2" applyNumberFormat="1" applyFont="1" applyFill="1" applyBorder="1" applyAlignment="1">
      <alignment vertical="center"/>
    </xf>
    <xf numFmtId="165" fontId="3" fillId="0" borderId="44" xfId="2" applyNumberFormat="1" applyFont="1" applyFill="1" applyBorder="1" applyAlignment="1">
      <alignment horizontal="right" vertical="center"/>
    </xf>
    <xf numFmtId="167" fontId="3" fillId="0" borderId="31" xfId="2" applyNumberFormat="1" applyFont="1" applyFill="1" applyBorder="1" applyAlignment="1">
      <alignment vertical="center"/>
    </xf>
    <xf numFmtId="167" fontId="3" fillId="4" borderId="37" xfId="0" applyNumberFormat="1" applyFont="1" applyFill="1" applyBorder="1" applyAlignment="1">
      <alignment vertical="center"/>
    </xf>
    <xf numFmtId="167" fontId="3" fillId="0" borderId="37" xfId="0" applyNumberFormat="1" applyFont="1" applyFill="1" applyBorder="1" applyAlignment="1">
      <alignment vertical="center"/>
    </xf>
    <xf numFmtId="169" fontId="49" fillId="0" borderId="34" xfId="2" applyNumberFormat="1" applyFont="1" applyFill="1" applyBorder="1" applyAlignment="1">
      <alignment horizontal="left" vertical="center"/>
    </xf>
    <xf numFmtId="0" fontId="7" fillId="12" borderId="0" xfId="0" applyFont="1" applyFill="1" applyBorder="1" applyAlignment="1">
      <alignment vertical="center"/>
    </xf>
    <xf numFmtId="3" fontId="3" fillId="6" borderId="43" xfId="0" applyNumberFormat="1" applyFont="1" applyFill="1" applyBorder="1" applyAlignment="1">
      <alignment vertical="center"/>
    </xf>
    <xf numFmtId="10" fontId="3" fillId="0" borderId="0" xfId="3" applyNumberFormat="1" applyFont="1" applyFill="1"/>
    <xf numFmtId="166" fontId="3" fillId="0" borderId="4" xfId="3" applyNumberFormat="1" applyFont="1" applyFill="1" applyBorder="1" applyAlignment="1">
      <alignment horizontal="right" vertical="center"/>
    </xf>
    <xf numFmtId="166" fontId="3" fillId="0" borderId="44" xfId="3" applyNumberFormat="1" applyFont="1" applyFill="1" applyBorder="1" applyAlignment="1">
      <alignment horizontal="right" vertical="center"/>
    </xf>
    <xf numFmtId="165" fontId="10" fillId="4" borderId="4" xfId="2" applyNumberFormat="1" applyFont="1" applyFill="1" applyBorder="1" applyAlignment="1">
      <alignment horizontal="right" vertical="center"/>
    </xf>
    <xf numFmtId="165" fontId="10" fillId="0" borderId="4" xfId="0" applyNumberFormat="1" applyFont="1" applyFill="1" applyBorder="1" applyAlignment="1">
      <alignment horizontal="right" vertical="center"/>
    </xf>
    <xf numFmtId="167" fontId="2" fillId="4" borderId="38" xfId="0" applyNumberFormat="1" applyFont="1" applyFill="1" applyBorder="1" applyAlignment="1">
      <alignment horizontal="right" vertical="center"/>
    </xf>
    <xf numFmtId="167" fontId="3" fillId="4" borderId="9" xfId="0" applyNumberFormat="1" applyFont="1" applyFill="1" applyBorder="1" applyAlignment="1">
      <alignment horizontal="right" vertical="center"/>
    </xf>
    <xf numFmtId="0" fontId="49" fillId="0" borderId="46" xfId="0" applyFont="1" applyFill="1" applyBorder="1"/>
    <xf numFmtId="169" fontId="45" fillId="0" borderId="46" xfId="0" applyNumberFormat="1" applyFont="1" applyFill="1" applyBorder="1" applyAlignment="1">
      <alignment horizontal="right" vertical="center" indent="1"/>
    </xf>
    <xf numFmtId="167" fontId="6" fillId="4" borderId="38" xfId="2" applyNumberFormat="1" applyFont="1" applyFill="1" applyBorder="1" applyAlignment="1">
      <alignment horizontal="right" vertical="center"/>
    </xf>
    <xf numFmtId="167" fontId="6" fillId="0" borderId="38" xfId="2" applyNumberFormat="1" applyFont="1" applyFill="1" applyBorder="1" applyAlignment="1">
      <alignment horizontal="right" vertical="center"/>
    </xf>
    <xf numFmtId="165" fontId="6" fillId="4" borderId="38" xfId="2" applyNumberFormat="1" applyFont="1" applyFill="1" applyBorder="1" applyAlignment="1">
      <alignment horizontal="right" vertical="center"/>
    </xf>
    <xf numFmtId="165" fontId="6" fillId="0" borderId="38" xfId="0" applyNumberFormat="1" applyFont="1" applyFill="1" applyBorder="1" applyAlignment="1">
      <alignment horizontal="right" vertical="center"/>
    </xf>
    <xf numFmtId="167" fontId="6" fillId="4" borderId="6" xfId="2" applyNumberFormat="1" applyFont="1" applyFill="1" applyBorder="1" applyAlignment="1">
      <alignment horizontal="right" vertical="center"/>
    </xf>
    <xf numFmtId="167" fontId="6" fillId="0" borderId="6" xfId="2" applyNumberFormat="1" applyFont="1" applyFill="1" applyBorder="1" applyAlignment="1">
      <alignment horizontal="right" vertical="center"/>
    </xf>
    <xf numFmtId="165" fontId="6" fillId="4" borderId="6" xfId="2" applyNumberFormat="1" applyFont="1" applyFill="1" applyBorder="1" applyAlignment="1">
      <alignment horizontal="right" vertical="center"/>
    </xf>
    <xf numFmtId="165" fontId="6" fillId="0" borderId="6" xfId="0" applyNumberFormat="1" applyFont="1" applyFill="1" applyBorder="1" applyAlignment="1">
      <alignment horizontal="right" vertical="center"/>
    </xf>
    <xf numFmtId="167" fontId="53" fillId="4" borderId="7" xfId="2" applyNumberFormat="1" applyFont="1" applyFill="1" applyBorder="1" applyAlignment="1">
      <alignment horizontal="right"/>
    </xf>
    <xf numFmtId="165" fontId="6" fillId="0" borderId="7" xfId="2" applyNumberFormat="1" applyFont="1" applyFill="1" applyBorder="1" applyAlignment="1">
      <alignment horizontal="right"/>
    </xf>
    <xf numFmtId="165" fontId="6" fillId="4" borderId="7" xfId="2" applyNumberFormat="1" applyFont="1" applyFill="1" applyBorder="1" applyAlignment="1">
      <alignment horizontal="right"/>
    </xf>
    <xf numFmtId="165" fontId="6" fillId="0" borderId="6" xfId="2" applyNumberFormat="1" applyFont="1" applyFill="1" applyBorder="1" applyAlignment="1">
      <alignment horizontal="right"/>
    </xf>
    <xf numFmtId="165" fontId="6" fillId="0" borderId="6" xfId="2" quotePrefix="1" applyNumberFormat="1" applyFont="1" applyFill="1" applyBorder="1" applyAlignment="1">
      <alignment horizontal="right"/>
    </xf>
    <xf numFmtId="167" fontId="6" fillId="4" borderId="0" xfId="2" applyNumberFormat="1" applyFont="1" applyFill="1" applyBorder="1" applyAlignment="1">
      <alignment horizontal="right" vertical="center"/>
    </xf>
    <xf numFmtId="167" fontId="6" fillId="0" borderId="0" xfId="2" applyNumberFormat="1" applyFont="1" applyFill="1" applyBorder="1" applyAlignment="1">
      <alignment horizontal="right" vertical="center"/>
    </xf>
    <xf numFmtId="165" fontId="6" fillId="4" borderId="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31" fillId="0" borderId="0" xfId="11" applyFont="1"/>
    <xf numFmtId="0" fontId="40" fillId="0" borderId="0" xfId="11" applyFont="1"/>
    <xf numFmtId="0" fontId="27" fillId="0" borderId="0" xfId="10" applyFont="1"/>
    <xf numFmtId="0" fontId="26" fillId="0" borderId="0" xfId="10" applyFont="1"/>
    <xf numFmtId="0" fontId="40" fillId="7" borderId="0" xfId="11" applyFont="1" applyFill="1"/>
    <xf numFmtId="0" fontId="40" fillId="10" borderId="0" xfId="11" applyFont="1" applyFill="1"/>
    <xf numFmtId="167" fontId="41" fillId="6" borderId="0" xfId="11" applyNumberFormat="1" applyFont="1" applyFill="1" applyAlignment="1">
      <alignment vertical="center"/>
    </xf>
    <xf numFmtId="167" fontId="41" fillId="6" borderId="0" xfId="11" applyNumberFormat="1" applyFont="1" applyFill="1" applyAlignment="1">
      <alignment horizontal="center" vertical="center"/>
    </xf>
    <xf numFmtId="0" fontId="9" fillId="0" borderId="32" xfId="11" applyFont="1" applyBorder="1" applyAlignment="1">
      <alignment vertical="center"/>
    </xf>
    <xf numFmtId="0" fontId="7" fillId="0" borderId="0" xfId="10" applyFont="1" applyAlignment="1">
      <alignment vertical="center"/>
    </xf>
    <xf numFmtId="0" fontId="41" fillId="0" borderId="4" xfId="11" applyFont="1" applyBorder="1" applyAlignment="1">
      <alignment horizontal="left" vertical="center"/>
    </xf>
    <xf numFmtId="0" fontId="9" fillId="0" borderId="0" xfId="11" applyFont="1" applyAlignment="1">
      <alignment horizontal="left" vertical="center"/>
    </xf>
    <xf numFmtId="167" fontId="43" fillId="6" borderId="0" xfId="11" applyNumberFormat="1" applyFont="1" applyFill="1" applyAlignment="1">
      <alignment horizontal="right" vertical="center"/>
    </xf>
    <xf numFmtId="167" fontId="43" fillId="8" borderId="0" xfId="11" applyNumberFormat="1" applyFont="1" applyFill="1" applyAlignment="1">
      <alignment horizontal="right" vertical="center"/>
    </xf>
    <xf numFmtId="0" fontId="9" fillId="0" borderId="6" xfId="11" applyFont="1" applyBorder="1" applyAlignment="1">
      <alignment horizontal="left" vertical="center"/>
    </xf>
    <xf numFmtId="0" fontId="41" fillId="0" borderId="9" xfId="11" applyFont="1" applyBorder="1" applyAlignment="1">
      <alignment horizontal="left" vertical="center"/>
    </xf>
    <xf numFmtId="0" fontId="9" fillId="0" borderId="42" xfId="11" applyFont="1" applyBorder="1" applyAlignment="1">
      <alignment horizontal="left" vertical="center"/>
    </xf>
    <xf numFmtId="167" fontId="43" fillId="6" borderId="42" xfId="11" applyNumberFormat="1" applyFont="1" applyFill="1" applyBorder="1" applyAlignment="1">
      <alignment horizontal="right" vertical="center"/>
    </xf>
    <xf numFmtId="167" fontId="43" fillId="8" borderId="42" xfId="11" applyNumberFormat="1" applyFont="1" applyFill="1" applyBorder="1" applyAlignment="1">
      <alignment horizontal="right" vertical="center"/>
    </xf>
    <xf numFmtId="167" fontId="42" fillId="0" borderId="35" xfId="11" applyNumberFormat="1" applyFont="1" applyBorder="1" applyAlignment="1">
      <alignment horizontal="left" vertical="center"/>
    </xf>
    <xf numFmtId="0" fontId="44" fillId="0" borderId="0" xfId="11" applyFont="1" applyAlignment="1">
      <alignment horizontal="left" vertical="center"/>
    </xf>
    <xf numFmtId="167" fontId="42" fillId="0" borderId="0" xfId="11" applyNumberFormat="1" applyFont="1" applyAlignment="1">
      <alignment horizontal="right" vertical="center"/>
    </xf>
    <xf numFmtId="167" fontId="42" fillId="6" borderId="0" xfId="11" applyNumberFormat="1" applyFont="1" applyFill="1" applyAlignment="1">
      <alignment horizontal="right" vertical="center"/>
    </xf>
    <xf numFmtId="0" fontId="7" fillId="0" borderId="0" xfId="10" applyFont="1"/>
    <xf numFmtId="0" fontId="41" fillId="0" borderId="32" xfId="11" applyFont="1" applyBorder="1" applyAlignment="1">
      <alignment horizontal="left" vertical="center"/>
    </xf>
    <xf numFmtId="0" fontId="31" fillId="6" borderId="0" xfId="11" applyFont="1" applyFill="1"/>
    <xf numFmtId="0" fontId="44" fillId="6" borderId="0" xfId="11" applyFont="1" applyFill="1" applyAlignment="1">
      <alignment horizontal="left" vertical="center"/>
    </xf>
    <xf numFmtId="0" fontId="41" fillId="6" borderId="0" xfId="11" applyFont="1" applyFill="1" applyAlignment="1">
      <alignment horizontal="left" vertical="center" indent="1"/>
    </xf>
    <xf numFmtId="166" fontId="41" fillId="6" borderId="0" xfId="11" applyNumberFormat="1" applyFont="1" applyFill="1" applyAlignment="1">
      <alignment vertical="center"/>
    </xf>
    <xf numFmtId="0" fontId="40" fillId="6" borderId="0" xfId="11" applyFont="1" applyFill="1"/>
    <xf numFmtId="167" fontId="6" fillId="4" borderId="6" xfId="0" applyNumberFormat="1" applyFont="1" applyFill="1" applyBorder="1" applyAlignment="1">
      <alignment horizontal="right" vertical="center"/>
    </xf>
    <xf numFmtId="167" fontId="6" fillId="4" borderId="38" xfId="2" quotePrefix="1" applyNumberFormat="1" applyFont="1" applyFill="1" applyBorder="1" applyAlignment="1">
      <alignment horizontal="right" vertical="center"/>
    </xf>
    <xf numFmtId="167" fontId="6" fillId="0" borderId="38" xfId="2" quotePrefix="1" applyNumberFormat="1" applyFont="1" applyFill="1" applyBorder="1" applyAlignment="1">
      <alignment horizontal="right" vertical="center"/>
    </xf>
    <xf numFmtId="167" fontId="53" fillId="4" borderId="7" xfId="2" quotePrefix="1" applyNumberFormat="1" applyFont="1" applyFill="1" applyBorder="1" applyAlignment="1">
      <alignment horizontal="right"/>
    </xf>
    <xf numFmtId="167" fontId="3" fillId="8" borderId="3" xfId="0" applyNumberFormat="1" applyFont="1" applyFill="1" applyBorder="1" applyAlignment="1">
      <alignment horizontal="right" vertical="center"/>
    </xf>
    <xf numFmtId="166" fontId="10" fillId="0" borderId="0" xfId="2" applyNumberFormat="1" applyFont="1" applyFill="1" applyBorder="1" applyAlignment="1">
      <alignment horizontal="right" vertical="center"/>
    </xf>
    <xf numFmtId="167" fontId="10" fillId="4" borderId="7" xfId="2" applyNumberFormat="1" applyFont="1" applyFill="1" applyBorder="1" applyAlignment="1">
      <alignment horizontal="right" vertical="center"/>
    </xf>
    <xf numFmtId="167" fontId="2" fillId="4" borderId="42" xfId="2" applyNumberFormat="1" applyFont="1" applyFill="1" applyBorder="1" applyAlignment="1">
      <alignment horizontal="right" vertical="center"/>
    </xf>
    <xf numFmtId="167" fontId="3" fillId="4" borderId="37" xfId="2" applyNumberFormat="1" applyFont="1" applyFill="1" applyBorder="1" applyAlignment="1">
      <alignment horizontal="right" vertical="center"/>
    </xf>
    <xf numFmtId="167" fontId="3" fillId="4" borderId="9" xfId="2" applyNumberFormat="1" applyFont="1" applyFill="1" applyBorder="1" applyAlignment="1">
      <alignment horizontal="right" vertical="center"/>
    </xf>
    <xf numFmtId="167" fontId="3" fillId="4" borderId="45" xfId="2" applyNumberFormat="1" applyFont="1" applyFill="1" applyBorder="1" applyAlignment="1">
      <alignment horizontal="right" vertical="center"/>
    </xf>
    <xf numFmtId="166" fontId="3" fillId="0" borderId="44" xfId="2" applyNumberFormat="1" applyFont="1" applyFill="1" applyBorder="1" applyAlignment="1">
      <alignment vertical="center"/>
    </xf>
    <xf numFmtId="169" fontId="45" fillId="0" borderId="0" xfId="0" applyNumberFormat="1" applyFont="1" applyFill="1" applyAlignment="1">
      <alignment horizontal="center"/>
    </xf>
    <xf numFmtId="0" fontId="3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" fillId="0" borderId="0" xfId="0" quotePrefix="1" applyFont="1" applyFill="1" applyAlignment="1">
      <alignment horizontal="center" vertical="center" textRotation="90"/>
    </xf>
    <xf numFmtId="0" fontId="21" fillId="0" borderId="0" xfId="0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/>
    </xf>
    <xf numFmtId="14" fontId="35" fillId="6" borderId="0" xfId="0" applyNumberFormat="1" applyFont="1" applyFill="1" applyBorder="1" applyAlignment="1">
      <alignment horizontal="center" vertical="center"/>
    </xf>
    <xf numFmtId="14" fontId="35" fillId="0" borderId="0" xfId="0" applyNumberFormat="1" applyFont="1" applyFill="1" applyBorder="1" applyAlignment="1">
      <alignment horizontal="center" vertical="center"/>
    </xf>
  </cellXfs>
  <cellStyles count="13">
    <cellStyle name="Dezimal_GB 2005 in Progress" xfId="1" xr:uid="{00000000-0005-0000-0000-000000000000}"/>
    <cellStyle name="Komma" xfId="2" builtinId="3"/>
    <cellStyle name="Komma 2" xfId="8" xr:uid="{00000000-0005-0000-0000-000002000000}"/>
    <cellStyle name="Prozent" xfId="3" builtinId="5"/>
    <cellStyle name="Prozent 2" xfId="9" xr:uid="{00000000-0005-0000-0000-000004000000}"/>
    <cellStyle name="SAPBEXaggData_Combined Ratio" xfId="4" xr:uid="{00000000-0005-0000-0000-000005000000}"/>
    <cellStyle name="SAPBEXstdData" xfId="5" xr:uid="{00000000-0005-0000-0000-000006000000}"/>
    <cellStyle name="Standard" xfId="0" builtinId="0"/>
    <cellStyle name="Standard 2" xfId="10" xr:uid="{00000000-0005-0000-0000-000008000000}"/>
    <cellStyle name="Standard 2 3 2 2" xfId="12" xr:uid="{F9490722-7D30-4CBD-A407-83AA0C39E8F6}"/>
    <cellStyle name="Standard_111031 Präsentationsvorlage_9M2011" xfId="11" xr:uid="{00000000-0005-0000-0000-000009000000}"/>
    <cellStyle name="Stil 1" xfId="6" xr:uid="{00000000-0005-0000-0000-00000A000000}"/>
    <cellStyle name="Zwischensumme" xfId="7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2D0E7"/>
      <rgbColor rgb="00FFFFFF"/>
      <rgbColor rgb="00B5C199"/>
      <rgbColor rgb="00FBD343"/>
      <rgbColor rgb="00BACBD1"/>
      <rgbColor rgb="00FFFFFF"/>
      <rgbColor rgb="0099B9D9"/>
      <rgbColor rgb="00C80A1E"/>
      <rgbColor rgb="006B8333"/>
      <rgbColor rgb="00FAC814"/>
      <rgbColor rgb="007596A3"/>
      <rgbColor rgb="00FFA866"/>
      <rgbColor rgb="003373B3"/>
      <rgbColor rgb="00C6A1CC"/>
      <rgbColor rgb="008D42A0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FDE9A1"/>
      <rgbColor rgb="00CCDCEC"/>
      <rgbColor rgb="00DAE0CC"/>
      <rgbColor rgb="00DDE5E8"/>
      <rgbColor rgb="00FEF4CC"/>
      <rgbColor rgb="00FFFFFF"/>
      <rgbColor rgb="00FFE2CC"/>
      <rgbColor rgb="00F1F1F1"/>
      <rgbColor rgb="00FCDE72"/>
      <rgbColor rgb="006696C6"/>
      <rgbColor rgb="0098B0BA"/>
      <rgbColor rgb="00E3E3E3"/>
      <rgbColor rgb="00D5D5D6"/>
      <rgbColor rgb="00C7C7C8"/>
      <rgbColor rgb="00FF8B33"/>
      <rgbColor rgb="00A971B8"/>
      <rgbColor rgb="000050A0"/>
      <rgbColor rgb="0090A266"/>
      <rgbColor rgb="00466400"/>
      <rgbColor rgb="00537C8C"/>
      <rgbColor rgb="00B9B9BA"/>
      <rgbColor rgb="00FFC599"/>
      <rgbColor rgb="00FF6E00"/>
      <rgbColor rgb="00701388"/>
    </indexedColors>
    <mruColors>
      <color rgb="FFF1F1F1"/>
      <color rgb="FFE8E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2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3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4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5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6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7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8.xml><?xml version="1.0" encoding="utf-8"?>
<formControlPr xmlns="http://schemas.microsoft.com/office/spreadsheetml/2009/9/main" objectType="Drop" dropLines="2" dropStyle="combo" dx="16" fmlaLink="$A$3" fmlaRange="$A$1:$A$2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47625</xdr:rowOff>
        </xdr:from>
        <xdr:to>
          <xdr:col>9</xdr:col>
          <xdr:colOff>257175</xdr:colOff>
          <xdr:row>4</xdr:row>
          <xdr:rowOff>142875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4</xdr:col>
      <xdr:colOff>200025</xdr:colOff>
      <xdr:row>1</xdr:row>
      <xdr:rowOff>0</xdr:rowOff>
    </xdr:from>
    <xdr:to>
      <xdr:col>6</xdr:col>
      <xdr:colOff>295275</xdr:colOff>
      <xdr:row>5</xdr:row>
      <xdr:rowOff>76200</xdr:rowOff>
    </xdr:to>
    <xdr:pic>
      <xdr:nvPicPr>
        <xdr:cNvPr id="1053" name="Picture 6" descr="101028 - VIG_internat_RGB_7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2590800</xdr:colOff>
          <xdr:row>2</xdr:row>
          <xdr:rowOff>19050</xdr:rowOff>
        </xdr:from>
        <xdr:to>
          <xdr:col>2</xdr:col>
          <xdr:colOff>3505200</xdr:colOff>
          <xdr:row>3</xdr:row>
          <xdr:rowOff>76200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0</xdr:row>
      <xdr:rowOff>171450</xdr:rowOff>
    </xdr:from>
    <xdr:to>
      <xdr:col>2</xdr:col>
      <xdr:colOff>1762125</xdr:colOff>
      <xdr:row>4</xdr:row>
      <xdr:rowOff>133350</xdr:rowOff>
    </xdr:to>
    <xdr:pic>
      <xdr:nvPicPr>
        <xdr:cNvPr id="2075" name="Picture 4" descr="101028 - VIG_internat_RGB_7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2590800</xdr:colOff>
          <xdr:row>2</xdr:row>
          <xdr:rowOff>19050</xdr:rowOff>
        </xdr:from>
        <xdr:to>
          <xdr:col>2</xdr:col>
          <xdr:colOff>3505200</xdr:colOff>
          <xdr:row>3</xdr:row>
          <xdr:rowOff>76200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0</xdr:row>
      <xdr:rowOff>171450</xdr:rowOff>
    </xdr:from>
    <xdr:to>
      <xdr:col>2</xdr:col>
      <xdr:colOff>1762125</xdr:colOff>
      <xdr:row>4</xdr:row>
      <xdr:rowOff>124385</xdr:rowOff>
    </xdr:to>
    <xdr:pic>
      <xdr:nvPicPr>
        <xdr:cNvPr id="13337" name="Picture 2" descr="101028 - VIG_internat_RGB_72">
          <a:extLst>
            <a:ext uri="{FF2B5EF4-FFF2-40B4-BE49-F238E27FC236}">
              <a16:creationId xmlns:a16="http://schemas.microsoft.com/office/drawing/2014/main" id="{00000000-0008-0000-0200-00001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</xdr:row>
          <xdr:rowOff>95250</xdr:rowOff>
        </xdr:from>
        <xdr:to>
          <xdr:col>4</xdr:col>
          <xdr:colOff>323850</xdr:colOff>
          <xdr:row>2</xdr:row>
          <xdr:rowOff>123825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24</xdr:row>
      <xdr:rowOff>171450</xdr:rowOff>
    </xdr:from>
    <xdr:to>
      <xdr:col>2</xdr:col>
      <xdr:colOff>1762125</xdr:colOff>
      <xdr:row>28</xdr:row>
      <xdr:rowOff>133350</xdr:rowOff>
    </xdr:to>
    <xdr:pic>
      <xdr:nvPicPr>
        <xdr:cNvPr id="6222" name="Picture 9" descr="101028 - VIG_internat_RGB_72">
          <a:extLst>
            <a:ext uri="{FF2B5EF4-FFF2-40B4-BE49-F238E27FC236}">
              <a16:creationId xmlns:a16="http://schemas.microsoft.com/office/drawing/2014/main" id="{00000000-0008-0000-0300-00004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5721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0</xdr:row>
      <xdr:rowOff>171450</xdr:rowOff>
    </xdr:from>
    <xdr:to>
      <xdr:col>2</xdr:col>
      <xdr:colOff>1762125</xdr:colOff>
      <xdr:row>4</xdr:row>
      <xdr:rowOff>133350</xdr:rowOff>
    </xdr:to>
    <xdr:pic>
      <xdr:nvPicPr>
        <xdr:cNvPr id="6223" name="Picture 10" descr="101028 - VIG_internat_RGB_72">
          <a:extLst>
            <a:ext uri="{FF2B5EF4-FFF2-40B4-BE49-F238E27FC236}">
              <a16:creationId xmlns:a16="http://schemas.microsoft.com/office/drawing/2014/main" id="{00000000-0008-0000-0300-00004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171450</xdr:colOff>
      <xdr:row>47</xdr:row>
      <xdr:rowOff>171450</xdr:rowOff>
    </xdr:from>
    <xdr:ext cx="1590675" cy="723900"/>
    <xdr:pic>
      <xdr:nvPicPr>
        <xdr:cNvPr id="7" name="Picture 8" descr="101028 - VIG_internat_RGB_7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244" y="10761009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35860</xdr:rowOff>
    </xdr:from>
    <xdr:to>
      <xdr:col>2</xdr:col>
      <xdr:colOff>1249008</xdr:colOff>
      <xdr:row>3</xdr:row>
      <xdr:rowOff>94915</xdr:rowOff>
    </xdr:to>
    <xdr:pic>
      <xdr:nvPicPr>
        <xdr:cNvPr id="2" name="Picture 6" descr="101028 - VIG_internat_RGB_7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35860"/>
          <a:ext cx="121539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</xdr:row>
          <xdr:rowOff>95250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30721" name="Drop Down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4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38100</xdr:colOff>
      <xdr:row>35</xdr:row>
      <xdr:rowOff>31376</xdr:rowOff>
    </xdr:from>
    <xdr:to>
      <xdr:col>2</xdr:col>
      <xdr:colOff>1257300</xdr:colOff>
      <xdr:row>38</xdr:row>
      <xdr:rowOff>98052</xdr:rowOff>
    </xdr:to>
    <xdr:pic>
      <xdr:nvPicPr>
        <xdr:cNvPr id="4" name="Picture 6" descr="101028 - VIG_internat_RGB_7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035936"/>
          <a:ext cx="1219200" cy="569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44823</xdr:colOff>
      <xdr:row>84</xdr:row>
      <xdr:rowOff>44819</xdr:rowOff>
    </xdr:from>
    <xdr:to>
      <xdr:col>2</xdr:col>
      <xdr:colOff>1267833</xdr:colOff>
      <xdr:row>87</xdr:row>
      <xdr:rowOff>111493</xdr:rowOff>
    </xdr:to>
    <xdr:pic>
      <xdr:nvPicPr>
        <xdr:cNvPr id="5" name="Picture 6" descr="101028 - VIG_internat_RGB_7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14309459"/>
          <a:ext cx="1223010" cy="56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</xdr:row>
          <xdr:rowOff>66675</xdr:rowOff>
        </xdr:from>
        <xdr:to>
          <xdr:col>6</xdr:col>
          <xdr:colOff>47625</xdr:colOff>
          <xdr:row>3</xdr:row>
          <xdr:rowOff>104775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161925</xdr:colOff>
      <xdr:row>0</xdr:row>
      <xdr:rowOff>123825</xdr:rowOff>
    </xdr:from>
    <xdr:to>
      <xdr:col>2</xdr:col>
      <xdr:colOff>1752600</xdr:colOff>
      <xdr:row>4</xdr:row>
      <xdr:rowOff>85725</xdr:rowOff>
    </xdr:to>
    <xdr:pic>
      <xdr:nvPicPr>
        <xdr:cNvPr id="5156" name="Picture 5" descr="101028 - VIG_internat_RGB_72">
          <a:extLst>
            <a:ext uri="{FF2B5EF4-FFF2-40B4-BE49-F238E27FC236}">
              <a16:creationId xmlns:a16="http://schemas.microsoft.com/office/drawing/2014/main" id="{00000000-0008-0000-0500-00002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2886075</xdr:colOff>
          <xdr:row>2</xdr:row>
          <xdr:rowOff>19050</xdr:rowOff>
        </xdr:from>
        <xdr:to>
          <xdr:col>3</xdr:col>
          <xdr:colOff>19050</xdr:colOff>
          <xdr:row>3</xdr:row>
          <xdr:rowOff>76200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161925</xdr:colOff>
      <xdr:row>0</xdr:row>
      <xdr:rowOff>123825</xdr:rowOff>
    </xdr:from>
    <xdr:to>
      <xdr:col>2</xdr:col>
      <xdr:colOff>1752600</xdr:colOff>
      <xdr:row>4</xdr:row>
      <xdr:rowOff>83820</xdr:rowOff>
    </xdr:to>
    <xdr:pic>
      <xdr:nvPicPr>
        <xdr:cNvPr id="12313" name="Picture 2" descr="101028 - VIG_internat_RGB_72">
          <a:extLst>
            <a:ext uri="{FF2B5EF4-FFF2-40B4-BE49-F238E27FC236}">
              <a16:creationId xmlns:a16="http://schemas.microsoft.com/office/drawing/2014/main" id="{00000000-0008-0000-0600-00001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66675</xdr:rowOff>
        </xdr:from>
        <xdr:to>
          <xdr:col>4</xdr:col>
          <xdr:colOff>85725</xdr:colOff>
          <xdr:row>3</xdr:row>
          <xdr:rowOff>123825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7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0</xdr:row>
      <xdr:rowOff>171450</xdr:rowOff>
    </xdr:from>
    <xdr:to>
      <xdr:col>2</xdr:col>
      <xdr:colOff>1771650</xdr:colOff>
      <xdr:row>4</xdr:row>
      <xdr:rowOff>129540</xdr:rowOff>
    </xdr:to>
    <xdr:pic>
      <xdr:nvPicPr>
        <xdr:cNvPr id="3" name="Picture 8" descr="101028 - VIG_internat_RGB_7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22</xdr:row>
      <xdr:rowOff>171450</xdr:rowOff>
    </xdr:from>
    <xdr:to>
      <xdr:col>2</xdr:col>
      <xdr:colOff>1771650</xdr:colOff>
      <xdr:row>26</xdr:row>
      <xdr:rowOff>137157</xdr:rowOff>
    </xdr:to>
    <xdr:pic>
      <xdr:nvPicPr>
        <xdr:cNvPr id="4" name="Picture 9" descr="101028 - VIG_internat_RGB_7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0006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43</xdr:row>
      <xdr:rowOff>171450</xdr:rowOff>
    </xdr:from>
    <xdr:to>
      <xdr:col>2</xdr:col>
      <xdr:colOff>1771650</xdr:colOff>
      <xdr:row>47</xdr:row>
      <xdr:rowOff>129541</xdr:rowOff>
    </xdr:to>
    <xdr:pic>
      <xdr:nvPicPr>
        <xdr:cNvPr id="5" name="Picture 10" descr="101028 - VIG_internat_RGB_7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78217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64</xdr:row>
      <xdr:rowOff>161925</xdr:rowOff>
    </xdr:from>
    <xdr:to>
      <xdr:col>2</xdr:col>
      <xdr:colOff>1691640</xdr:colOff>
      <xdr:row>68</xdr:row>
      <xdr:rowOff>131444</xdr:rowOff>
    </xdr:to>
    <xdr:pic>
      <xdr:nvPicPr>
        <xdr:cNvPr id="6" name="Picture 10" descr="101028 - VIG_internat_RGB_7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55420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9M%202019/Rechnungswesen/191108%20-%20Basis%20Datenset%20KRW_Q3_2019%20(Akmacic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6M%202019/Rechnungswesen/190808%20-%20Basis%20Datenset%20KRW_Q2_2019_20190808%20(Motal)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9M%202022/Rechnungswesen/Basis%20Datenset%20KRW%20Q3%202022_20221104%20(Akmacic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31310\Local%20Settings\Temporary%20Internet%20Files\OLKD3\Combined%20ratio%20NETTO_4%20Quartal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IG%20Events/9M%202011/Presentation/111031%20Pr&#228;sentationsvorlage_9M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VIG%20Events/6M%202014/Rechnungswesen/140806%20-%20Consolitated_Premiums_2.Qu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 refreshError="1">
        <row r="148">
          <cell r="C148">
            <v>1</v>
          </cell>
          <cell r="D148" t="str">
            <v>Verrechnete Prämie</v>
          </cell>
          <cell r="E148">
            <v>3106193568.4000001</v>
          </cell>
          <cell r="F148">
            <v>2996449317.5799999</v>
          </cell>
          <cell r="G148">
            <v>3.6624764575905466</v>
          </cell>
          <cell r="H148">
            <v>1308541176.75</v>
          </cell>
          <cell r="I148">
            <v>1274360638.27</v>
          </cell>
          <cell r="J148">
            <v>2.6821715496801346</v>
          </cell>
          <cell r="K148">
            <v>599278469.24000001</v>
          </cell>
          <cell r="L148">
            <v>591699317.59000003</v>
          </cell>
          <cell r="M148">
            <v>1.280912690734537</v>
          </cell>
          <cell r="N148">
            <v>834139957.30999994</v>
          </cell>
          <cell r="O148">
            <v>668705394.33000004</v>
          </cell>
          <cell r="P148">
            <v>24.739528704677905</v>
          </cell>
          <cell r="Q148">
            <v>342058245.67000002</v>
          </cell>
          <cell r="R148">
            <v>392934364.57999998</v>
          </cell>
          <cell r="S148">
            <v>-12.947739748947761</v>
          </cell>
          <cell r="T148">
            <v>370599445.04000002</v>
          </cell>
          <cell r="U148">
            <v>279200064.85000002</v>
          </cell>
          <cell r="V148">
            <v>32.736160086174834</v>
          </cell>
          <cell r="W148">
            <v>204543418.22999999</v>
          </cell>
          <cell r="X148">
            <v>191131207.58000001</v>
          </cell>
          <cell r="Y148">
            <v>7.017279291968137</v>
          </cell>
          <cell r="Z148">
            <v>172640415.94999999</v>
          </cell>
          <cell r="AA148">
            <v>129616818.05</v>
          </cell>
          <cell r="AB148">
            <v>33.192913193875448</v>
          </cell>
          <cell r="AC148">
            <v>161659121.91999999</v>
          </cell>
          <cell r="AD148">
            <v>149089993.33000001</v>
          </cell>
          <cell r="AE148">
            <v>8.4305648617067916</v>
          </cell>
          <cell r="AF148">
            <v>336137374.13</v>
          </cell>
          <cell r="AG148">
            <v>284646873.17000002</v>
          </cell>
          <cell r="AH148">
            <v>18.089255780880563</v>
          </cell>
          <cell r="AI148">
            <v>228207399.21000001</v>
          </cell>
          <cell r="AJ148">
            <v>232700313.41999999</v>
          </cell>
          <cell r="AK148">
            <v>-1.9307727368165328</v>
          </cell>
          <cell r="AL148">
            <v>1247223055</v>
          </cell>
          <cell r="AM148">
            <v>1168148699.4300001</v>
          </cell>
          <cell r="AN148">
            <v>6.7692028941678695</v>
          </cell>
          <cell r="AO148">
            <v>-1060012406.04</v>
          </cell>
          <cell r="AP148">
            <v>-1001211294.9</v>
          </cell>
          <cell r="AQ148">
            <v>5.8729971824651672</v>
          </cell>
          <cell r="AR148">
            <v>7851209240.8099985</v>
          </cell>
          <cell r="AS148">
            <v>7357471707.2800007</v>
          </cell>
          <cell r="AT148">
            <v>6.7106956461886025</v>
          </cell>
          <cell r="AU148">
            <v>4329597624.2399979</v>
          </cell>
          <cell r="AV148">
            <v>3961384671.7500005</v>
          </cell>
          <cell r="AW148">
            <v>9.2950567289223684</v>
          </cell>
        </row>
        <row r="150">
          <cell r="C150">
            <v>2</v>
          </cell>
          <cell r="D150" t="str">
            <v>Abgegrenzte Prämien netto</v>
          </cell>
          <cell r="E150">
            <v>2441557918.3000002</v>
          </cell>
          <cell r="F150">
            <v>2364491111.96</v>
          </cell>
          <cell r="G150">
            <v>3.2593400732268796</v>
          </cell>
          <cell r="H150">
            <v>992559014.04999995</v>
          </cell>
          <cell r="I150">
            <v>955696064.9799999</v>
          </cell>
          <cell r="J150">
            <v>3.8571833055283555</v>
          </cell>
          <cell r="K150">
            <v>498520564.38999999</v>
          </cell>
          <cell r="L150">
            <v>489999871.75</v>
          </cell>
          <cell r="M150">
            <v>1.7389173204411135</v>
          </cell>
          <cell r="N150">
            <v>652269490.01999998</v>
          </cell>
          <cell r="O150">
            <v>508641534.21999997</v>
          </cell>
          <cell r="P150">
            <v>28.237559486810881</v>
          </cell>
          <cell r="Q150">
            <v>260212854.86000001</v>
          </cell>
          <cell r="R150">
            <v>294173317.13999999</v>
          </cell>
          <cell r="S150">
            <v>-11.544372076355881</v>
          </cell>
          <cell r="T150">
            <v>286396689.73000002</v>
          </cell>
          <cell r="U150">
            <v>202128787.94</v>
          </cell>
          <cell r="V150">
            <v>41.690202889364848</v>
          </cell>
          <cell r="W150">
            <v>147249486.44</v>
          </cell>
          <cell r="X150">
            <v>143458978.26000002</v>
          </cell>
          <cell r="Y150">
            <v>2.6422244365425396</v>
          </cell>
          <cell r="Z150">
            <v>104588945.41</v>
          </cell>
          <cell r="AA150">
            <v>93792375.430000007</v>
          </cell>
          <cell r="AB150">
            <v>11.511138224724649</v>
          </cell>
          <cell r="AC150">
            <v>82517396.640000001</v>
          </cell>
          <cell r="AD150">
            <v>70158688.330000013</v>
          </cell>
          <cell r="AE150">
            <v>17.615363975833297</v>
          </cell>
          <cell r="AF150">
            <v>244826421.63</v>
          </cell>
          <cell r="AG150">
            <v>213263509.56999999</v>
          </cell>
          <cell r="AH150">
            <v>14.799959038299537</v>
          </cell>
          <cell r="AI150">
            <v>193820650.26999998</v>
          </cell>
          <cell r="AJ150">
            <v>198300336.29000002</v>
          </cell>
          <cell r="AK150">
            <v>-2.2590410605501043</v>
          </cell>
          <cell r="AL150">
            <v>1018622318.7399999</v>
          </cell>
          <cell r="AM150">
            <v>979661431.75</v>
          </cell>
          <cell r="AN150">
            <v>3.9769746697492003</v>
          </cell>
          <cell r="AO150">
            <v>2800750.67</v>
          </cell>
          <cell r="AP150">
            <v>4287350.26</v>
          </cell>
          <cell r="AQ150">
            <v>-34.674087719625689</v>
          </cell>
          <cell r="AR150">
            <v>6925942501.1499996</v>
          </cell>
          <cell r="AS150">
            <v>6518053357.8800001</v>
          </cell>
          <cell r="AT150">
            <v>6.2578368245004068</v>
          </cell>
          <cell r="AU150">
            <v>3269140863.1699996</v>
          </cell>
          <cell r="AV150">
            <v>2971313127.6199999</v>
          </cell>
          <cell r="AW150">
            <v>10.023438215970115</v>
          </cell>
        </row>
        <row r="151">
          <cell r="C151">
            <v>3</v>
          </cell>
          <cell r="D151" t="str">
            <v>Finanzergebnis exklusive at equity bewerteter Unternehmen</v>
          </cell>
          <cell r="E151">
            <v>463608583.14999998</v>
          </cell>
          <cell r="F151">
            <v>538729746.77999997</v>
          </cell>
          <cell r="G151">
            <v>-13.944127659369265</v>
          </cell>
          <cell r="H151">
            <v>51821669.670000002</v>
          </cell>
          <cell r="I151">
            <v>77267595.5</v>
          </cell>
          <cell r="J151">
            <v>-32.932208729078418</v>
          </cell>
          <cell r="K151">
            <v>37224410.789999999</v>
          </cell>
          <cell r="L151">
            <v>38295627.939999998</v>
          </cell>
          <cell r="M151">
            <v>-2.7972309311087296</v>
          </cell>
          <cell r="N151">
            <v>25615391.350000001</v>
          </cell>
          <cell r="O151">
            <v>19159184.260000002</v>
          </cell>
          <cell r="P151">
            <v>33.697713860809216</v>
          </cell>
          <cell r="Q151">
            <v>12496662.52</v>
          </cell>
          <cell r="R151">
            <v>9683878.6799999997</v>
          </cell>
          <cell r="S151">
            <v>29.046045835014532</v>
          </cell>
          <cell r="T151">
            <v>7629798.8799999999</v>
          </cell>
          <cell r="U151">
            <v>4068956.2</v>
          </cell>
          <cell r="V151">
            <v>87.512435744577431</v>
          </cell>
          <cell r="W151">
            <v>4089584.28</v>
          </cell>
          <cell r="X151">
            <v>4808414.25</v>
          </cell>
          <cell r="Y151">
            <v>-14.949418511518642</v>
          </cell>
          <cell r="Z151">
            <v>9234639.1300000008</v>
          </cell>
          <cell r="AA151">
            <v>7575072.96</v>
          </cell>
          <cell r="AB151">
            <v>21.908253277074706</v>
          </cell>
          <cell r="AC151">
            <v>8969810.0099999998</v>
          </cell>
          <cell r="AD151">
            <v>5129350.79</v>
          </cell>
          <cell r="AE151">
            <v>74.87222803102533</v>
          </cell>
          <cell r="AF151">
            <v>26290471.649999999</v>
          </cell>
          <cell r="AG151">
            <v>26058452.460000001</v>
          </cell>
          <cell r="AH151">
            <v>0.89037977353469966</v>
          </cell>
          <cell r="AI151">
            <v>14335383.970000001</v>
          </cell>
          <cell r="AJ151">
            <v>14557264.75</v>
          </cell>
          <cell r="AK151">
            <v>-1.5241927917811537</v>
          </cell>
          <cell r="AL151">
            <v>-53938363.93</v>
          </cell>
          <cell r="AM151">
            <v>8475233.3200000003</v>
          </cell>
          <cell r="AN151" t="str">
            <v>X</v>
          </cell>
          <cell r="AO151">
            <v>-3108340.68</v>
          </cell>
          <cell r="AP151">
            <v>37796.74</v>
          </cell>
          <cell r="AQ151" t="str">
            <v>X</v>
          </cell>
          <cell r="AR151">
            <v>604269700.79000008</v>
          </cell>
          <cell r="AS151">
            <v>753846574.63000011</v>
          </cell>
          <cell r="AT151">
            <v>-19.841819127906067</v>
          </cell>
          <cell r="AU151">
            <v>183372438.28000012</v>
          </cell>
          <cell r="AV151">
            <v>192046533.04000014</v>
          </cell>
          <cell r="AW151">
            <v>-4.5166630309297791</v>
          </cell>
        </row>
        <row r="152">
          <cell r="C152">
            <v>4</v>
          </cell>
          <cell r="D152" t="str">
            <v>Erträge aus der Kapitalveranlagung</v>
          </cell>
          <cell r="E152">
            <v>621639651.18000007</v>
          </cell>
          <cell r="F152">
            <v>672634339.68000007</v>
          </cell>
          <cell r="G152">
            <v>-7.5813388481266504</v>
          </cell>
          <cell r="H152">
            <v>81971294.370000005</v>
          </cell>
          <cell r="I152">
            <v>117136629.36999999</v>
          </cell>
          <cell r="J152">
            <v>-30.020784437055191</v>
          </cell>
          <cell r="K152">
            <v>40353172.039999999</v>
          </cell>
          <cell r="L152">
            <v>41272512.610000007</v>
          </cell>
          <cell r="M152">
            <v>-2.2274887373279539</v>
          </cell>
          <cell r="N152">
            <v>37600042.700000003</v>
          </cell>
          <cell r="O152">
            <v>28565510.460000001</v>
          </cell>
          <cell r="P152">
            <v>31.627413949598292</v>
          </cell>
          <cell r="Q152">
            <v>18117850.379999999</v>
          </cell>
          <cell r="R152">
            <v>15874952.220000001</v>
          </cell>
          <cell r="S152">
            <v>14.128534870009201</v>
          </cell>
          <cell r="T152">
            <v>9475710.3900000006</v>
          </cell>
          <cell r="U152">
            <v>5851262.4500000002</v>
          </cell>
          <cell r="V152">
            <v>61.943007529939131</v>
          </cell>
          <cell r="W152">
            <v>5947565.6600000001</v>
          </cell>
          <cell r="X152">
            <v>6069227.1699999999</v>
          </cell>
          <cell r="Y152">
            <v>-2.0045634574591076</v>
          </cell>
          <cell r="Z152">
            <v>19761596.289999999</v>
          </cell>
          <cell r="AA152">
            <v>18585885.449999999</v>
          </cell>
          <cell r="AB152">
            <v>6.325826354428532</v>
          </cell>
          <cell r="AC152">
            <v>12269171.98</v>
          </cell>
          <cell r="AD152">
            <v>9305301.0299999993</v>
          </cell>
          <cell r="AE152">
            <v>31.851424692705521</v>
          </cell>
          <cell r="AF152">
            <v>34077923.780000001</v>
          </cell>
          <cell r="AG152">
            <v>31710191.460000001</v>
          </cell>
          <cell r="AH152">
            <v>7.4667865786515852</v>
          </cell>
          <cell r="AI152">
            <v>16451413.600000001</v>
          </cell>
          <cell r="AJ152">
            <v>15987172.99</v>
          </cell>
          <cell r="AK152">
            <v>2.9038317799549906</v>
          </cell>
          <cell r="AL152">
            <v>285166450.58999997</v>
          </cell>
          <cell r="AM152">
            <v>305143135.05000001</v>
          </cell>
          <cell r="AN152">
            <v>-6.5466602932839013</v>
          </cell>
          <cell r="AO152">
            <v>-57646037.5</v>
          </cell>
          <cell r="AP152">
            <v>-48183195.469999999</v>
          </cell>
          <cell r="AQ152">
            <v>19.639299423160494</v>
          </cell>
          <cell r="AR152">
            <v>1125185805.46</v>
          </cell>
          <cell r="AS152">
            <v>1219952924.4700003</v>
          </cell>
          <cell r="AT152">
            <v>-7.7680963838150703</v>
          </cell>
          <cell r="AU152">
            <v>259574327.59</v>
          </cell>
          <cell r="AV152">
            <v>274371472.22000015</v>
          </cell>
          <cell r="AW152">
            <v>-5.3931061091275883</v>
          </cell>
        </row>
        <row r="153">
          <cell r="C153">
            <v>5</v>
          </cell>
          <cell r="D153" t="str">
            <v>Laufende Erträge</v>
          </cell>
          <cell r="E153">
            <v>563277746.08000004</v>
          </cell>
          <cell r="F153">
            <v>555451272.33000004</v>
          </cell>
          <cell r="G153">
            <v>1.4090297637035842</v>
          </cell>
          <cell r="H153">
            <v>62635990.100000001</v>
          </cell>
          <cell r="I153">
            <v>72839056.899999991</v>
          </cell>
          <cell r="J153">
            <v>-14.007686582224254</v>
          </cell>
          <cell r="K153">
            <v>33674937.329999998</v>
          </cell>
          <cell r="L153">
            <v>32496847.399999999</v>
          </cell>
          <cell r="M153">
            <v>3.6252437521062442</v>
          </cell>
          <cell r="N153">
            <v>20007029.16</v>
          </cell>
          <cell r="O153">
            <v>16622400.010000002</v>
          </cell>
          <cell r="P153">
            <v>20.361855977258479</v>
          </cell>
          <cell r="Q153">
            <v>15898531.610000001</v>
          </cell>
          <cell r="R153">
            <v>14333256.220000001</v>
          </cell>
          <cell r="S153">
            <v>10.920584729490024</v>
          </cell>
          <cell r="T153">
            <v>7463329.0800000001</v>
          </cell>
          <cell r="U153">
            <v>5331916.3</v>
          </cell>
          <cell r="V153">
            <v>39.974610629202864</v>
          </cell>
          <cell r="W153">
            <v>3542227.38</v>
          </cell>
          <cell r="X153">
            <v>4033224.13</v>
          </cell>
          <cell r="Y153">
            <v>-12.173802748720542</v>
          </cell>
          <cell r="Z153">
            <v>2827112.96</v>
          </cell>
          <cell r="AA153">
            <v>3055023.83</v>
          </cell>
          <cell r="AB153">
            <v>-7.4601994184772096</v>
          </cell>
          <cell r="AC153">
            <v>12022101.92</v>
          </cell>
          <cell r="AD153">
            <v>7762782.8799999999</v>
          </cell>
          <cell r="AE153">
            <v>54.868455112582005</v>
          </cell>
          <cell r="AF153">
            <v>30938853.850000001</v>
          </cell>
          <cell r="AG153">
            <v>28069876.66</v>
          </cell>
          <cell r="AH153">
            <v>10.220840029868516</v>
          </cell>
          <cell r="AI153">
            <v>14878435.610000001</v>
          </cell>
          <cell r="AJ153">
            <v>14992617.960000001</v>
          </cell>
          <cell r="AK153">
            <v>-0.7615904727555689</v>
          </cell>
          <cell r="AL153">
            <v>257396428.22</v>
          </cell>
          <cell r="AM153">
            <v>287701839.01999998</v>
          </cell>
          <cell r="AN153">
            <v>-10.533617339127698</v>
          </cell>
          <cell r="AO153">
            <v>-57559195.340000004</v>
          </cell>
          <cell r="AP153">
            <v>-48183195.469999999</v>
          </cell>
          <cell r="AQ153">
            <v>19.45906612988697</v>
          </cell>
          <cell r="AR153">
            <v>967003527.96000016</v>
          </cell>
          <cell r="AS153">
            <v>994506918.16999996</v>
          </cell>
          <cell r="AT153">
            <v>-2.7655303052701696</v>
          </cell>
          <cell r="AU153">
            <v>189010113.3900001</v>
          </cell>
          <cell r="AV153">
            <v>184544384.32999992</v>
          </cell>
          <cell r="AW153">
            <v>2.4198672185085979</v>
          </cell>
        </row>
        <row r="154">
          <cell r="C154">
            <v>6</v>
          </cell>
          <cell r="D154" t="str">
            <v>Erträge aus Zuschreibungen</v>
          </cell>
          <cell r="E154">
            <v>2704005.97</v>
          </cell>
          <cell r="F154">
            <v>2770779.35</v>
          </cell>
          <cell r="G154">
            <v>-2.4099132974987669</v>
          </cell>
          <cell r="H154">
            <v>661452.86</v>
          </cell>
          <cell r="I154">
            <v>1710641.4</v>
          </cell>
          <cell r="J154">
            <v>-61.333049697031768</v>
          </cell>
          <cell r="K154">
            <v>715178.39</v>
          </cell>
          <cell r="L154">
            <v>967767.78</v>
          </cell>
          <cell r="M154">
            <v>-26.100206601215849</v>
          </cell>
          <cell r="N154">
            <v>5061101.79</v>
          </cell>
          <cell r="O154">
            <v>988522.33</v>
          </cell>
          <cell r="P154">
            <v>411.98659214911214</v>
          </cell>
          <cell r="Q154">
            <v>273038.96000000002</v>
          </cell>
          <cell r="R154">
            <v>6028.64</v>
          </cell>
          <cell r="S154">
            <v>4429.0307598396985</v>
          </cell>
          <cell r="T154">
            <v>656756.6</v>
          </cell>
          <cell r="U154">
            <v>166072.25</v>
          </cell>
          <cell r="V154">
            <v>295.46438372455361</v>
          </cell>
          <cell r="W154">
            <v>0</v>
          </cell>
          <cell r="X154">
            <v>0</v>
          </cell>
          <cell r="Y154" t="str">
            <v>X</v>
          </cell>
          <cell r="Z154">
            <v>837162.73</v>
          </cell>
          <cell r="AA154">
            <v>255910.7</v>
          </cell>
          <cell r="AB154">
            <v>227.13080383118017</v>
          </cell>
          <cell r="AC154">
            <v>0</v>
          </cell>
          <cell r="AD154">
            <v>71857.02</v>
          </cell>
          <cell r="AE154" t="str">
            <v>X</v>
          </cell>
          <cell r="AF154">
            <v>101365.18</v>
          </cell>
          <cell r="AG154">
            <v>84349.49</v>
          </cell>
          <cell r="AH154">
            <v>20.172842775931411</v>
          </cell>
          <cell r="AI154">
            <v>41214.5</v>
          </cell>
          <cell r="AJ154">
            <v>18000</v>
          </cell>
          <cell r="AK154">
            <v>128.96944444444443</v>
          </cell>
          <cell r="AL154">
            <v>13847693.890000001</v>
          </cell>
          <cell r="AM154">
            <v>97083.520000000004</v>
          </cell>
          <cell r="AN154">
            <v>14163.691602859064</v>
          </cell>
          <cell r="AO154">
            <v>0</v>
          </cell>
          <cell r="AP154">
            <v>0</v>
          </cell>
          <cell r="AQ154" t="str">
            <v>X</v>
          </cell>
          <cell r="AR154">
            <v>24898970.870000001</v>
          </cell>
          <cell r="AS154">
            <v>7137012.4799999995</v>
          </cell>
          <cell r="AT154">
            <v>248.87105689914671</v>
          </cell>
          <cell r="AU154">
            <v>8306056.5100000016</v>
          </cell>
          <cell r="AV154">
            <v>4251149.6099999994</v>
          </cell>
          <cell r="AW154">
            <v>95.383773143660378</v>
          </cell>
        </row>
        <row r="155">
          <cell r="C155">
            <v>7</v>
          </cell>
          <cell r="D155" t="str">
            <v>Gewinne aus Abgang von Kapitalanlagen</v>
          </cell>
          <cell r="E155">
            <v>16694823.99</v>
          </cell>
          <cell r="F155">
            <v>73531467.409999996</v>
          </cell>
          <cell r="G155">
            <v>-77.295674113353044</v>
          </cell>
          <cell r="H155">
            <v>10494655.41</v>
          </cell>
          <cell r="I155">
            <v>29457084.25</v>
          </cell>
          <cell r="J155">
            <v>-64.373067880946166</v>
          </cell>
          <cell r="K155">
            <v>4916842.71</v>
          </cell>
          <cell r="L155">
            <v>6736040.79</v>
          </cell>
          <cell r="M155">
            <v>-27.006933846076077</v>
          </cell>
          <cell r="N155">
            <v>6798996.4500000002</v>
          </cell>
          <cell r="O155">
            <v>2860371.96</v>
          </cell>
          <cell r="P155">
            <v>137.69623479318403</v>
          </cell>
          <cell r="Q155">
            <v>1485932.69</v>
          </cell>
          <cell r="R155">
            <v>978010.71</v>
          </cell>
          <cell r="S155">
            <v>51.934194053968994</v>
          </cell>
          <cell r="T155">
            <v>1248520.1000000001</v>
          </cell>
          <cell r="U155">
            <v>272147.56</v>
          </cell>
          <cell r="V155">
            <v>358.76586216683341</v>
          </cell>
          <cell r="W155">
            <v>1291521.8500000001</v>
          </cell>
          <cell r="X155">
            <v>212888.99</v>
          </cell>
          <cell r="Y155">
            <v>506.66446395372543</v>
          </cell>
          <cell r="Z155">
            <v>532069.93999999994</v>
          </cell>
          <cell r="AA155">
            <v>739629.83</v>
          </cell>
          <cell r="AB155">
            <v>-28.062671566396936</v>
          </cell>
          <cell r="AC155">
            <v>0</v>
          </cell>
          <cell r="AD155">
            <v>123369.97</v>
          </cell>
          <cell r="AE155" t="str">
            <v>X</v>
          </cell>
          <cell r="AF155">
            <v>2466766.4300000002</v>
          </cell>
          <cell r="AG155">
            <v>2795667.26</v>
          </cell>
          <cell r="AH155">
            <v>-11.764662937748882</v>
          </cell>
          <cell r="AI155">
            <v>1154328.3799999999</v>
          </cell>
          <cell r="AJ155">
            <v>719079.17</v>
          </cell>
          <cell r="AK155">
            <v>60.52869115927804</v>
          </cell>
          <cell r="AL155">
            <v>10054527.050000001</v>
          </cell>
          <cell r="AM155">
            <v>13788405.35</v>
          </cell>
          <cell r="AN155">
            <v>-27.079841397323001</v>
          </cell>
          <cell r="AO155">
            <v>0</v>
          </cell>
          <cell r="AP155">
            <v>0</v>
          </cell>
          <cell r="AQ155" t="str">
            <v>X</v>
          </cell>
          <cell r="AR155">
            <v>57138985</v>
          </cell>
          <cell r="AS155">
            <v>132214163.24999999</v>
          </cell>
          <cell r="AT155">
            <v>-56.783007511867304</v>
          </cell>
          <cell r="AU155">
            <v>29235305.579999998</v>
          </cell>
          <cell r="AV155">
            <v>44175211.319999985</v>
          </cell>
          <cell r="AW155">
            <v>-33.819658794107589</v>
          </cell>
        </row>
        <row r="156">
          <cell r="C156">
            <v>8</v>
          </cell>
          <cell r="D156" t="str">
            <v>Sonstige Erträge</v>
          </cell>
          <cell r="E156">
            <v>38963075.140000001</v>
          </cell>
          <cell r="F156">
            <v>40880820.589999996</v>
          </cell>
          <cell r="G156">
            <v>-4.6910639814042865</v>
          </cell>
          <cell r="H156">
            <v>8179196</v>
          </cell>
          <cell r="I156">
            <v>13129846.82</v>
          </cell>
          <cell r="J156">
            <v>-37.705320464660232</v>
          </cell>
          <cell r="K156">
            <v>1046213.61</v>
          </cell>
          <cell r="L156">
            <v>1071856.6399999999</v>
          </cell>
          <cell r="M156">
            <v>-2.392393632043921</v>
          </cell>
          <cell r="N156">
            <v>5732915.2999999998</v>
          </cell>
          <cell r="O156">
            <v>8094216.1600000001</v>
          </cell>
          <cell r="P156">
            <v>-29.172693356882139</v>
          </cell>
          <cell r="Q156">
            <v>460347.12</v>
          </cell>
          <cell r="R156">
            <v>557656.65</v>
          </cell>
          <cell r="S156">
            <v>-17.449721078373226</v>
          </cell>
          <cell r="T156">
            <v>107104.61</v>
          </cell>
          <cell r="U156">
            <v>81126.34</v>
          </cell>
          <cell r="V156">
            <v>32.021991870950913</v>
          </cell>
          <cell r="W156">
            <v>1113816.43</v>
          </cell>
          <cell r="X156">
            <v>1823114.05</v>
          </cell>
          <cell r="Y156">
            <v>-38.905828189958825</v>
          </cell>
          <cell r="Z156">
            <v>15565250.66</v>
          </cell>
          <cell r="AA156">
            <v>14535321.09</v>
          </cell>
          <cell r="AB156">
            <v>7.0857022257910129</v>
          </cell>
          <cell r="AC156">
            <v>247070.06</v>
          </cell>
          <cell r="AD156">
            <v>1347291.16</v>
          </cell>
          <cell r="AE156">
            <v>-81.661717427137276</v>
          </cell>
          <cell r="AF156">
            <v>570938.31999999995</v>
          </cell>
          <cell r="AG156">
            <v>760298.05</v>
          </cell>
          <cell r="AH156">
            <v>-24.905986540410051</v>
          </cell>
          <cell r="AI156">
            <v>377435.11</v>
          </cell>
          <cell r="AJ156">
            <v>257475.86</v>
          </cell>
          <cell r="AK156">
            <v>46.590484249669075</v>
          </cell>
          <cell r="AL156">
            <v>3867801.43</v>
          </cell>
          <cell r="AM156">
            <v>3555807.16</v>
          </cell>
          <cell r="AN156">
            <v>8.7742179471847379</v>
          </cell>
          <cell r="AO156">
            <v>-86842.16</v>
          </cell>
          <cell r="AP156">
            <v>0</v>
          </cell>
          <cell r="AQ156" t="str">
            <v>X</v>
          </cell>
          <cell r="AR156">
            <v>76144321.629999995</v>
          </cell>
          <cell r="AS156">
            <v>86094830.569999978</v>
          </cell>
          <cell r="AT156">
            <v>-11.55761486969843</v>
          </cell>
          <cell r="AU156">
            <v>33022852.109999996</v>
          </cell>
          <cell r="AV156">
            <v>41400726.959999979</v>
          </cell>
          <cell r="AW156">
            <v>-20.236057347723413</v>
          </cell>
        </row>
        <row r="157">
          <cell r="C157">
            <v>9</v>
          </cell>
          <cell r="D157" t="str">
            <v>Aufwendungen aus der Kapitalveranlagung und Zinsaufwendungen</v>
          </cell>
          <cell r="E157">
            <v>-158031068.03</v>
          </cell>
          <cell r="F157">
            <v>-133904592.90000001</v>
          </cell>
          <cell r="G157">
            <v>18.017660639928646</v>
          </cell>
          <cell r="H157">
            <v>-30149624.699999999</v>
          </cell>
          <cell r="I157">
            <v>-39869033.869999997</v>
          </cell>
          <cell r="J157">
            <v>-24.37834135056255</v>
          </cell>
          <cell r="K157">
            <v>-3128761.25</v>
          </cell>
          <cell r="L157">
            <v>-2976884.67</v>
          </cell>
          <cell r="M157">
            <v>5.1018630829255507</v>
          </cell>
          <cell r="N157">
            <v>-11984651.35</v>
          </cell>
          <cell r="O157">
            <v>-9406326.1999999993</v>
          </cell>
          <cell r="P157">
            <v>27.410543661562592</v>
          </cell>
          <cell r="Q157">
            <v>-5621187.8600000003</v>
          </cell>
          <cell r="R157">
            <v>-6191073.54</v>
          </cell>
          <cell r="S157">
            <v>-9.2049573683468111</v>
          </cell>
          <cell r="T157">
            <v>-1845911.51</v>
          </cell>
          <cell r="U157">
            <v>-1782306.25</v>
          </cell>
          <cell r="V157">
            <v>3.5687054343213953</v>
          </cell>
          <cell r="W157">
            <v>-1857981.38</v>
          </cell>
          <cell r="X157">
            <v>-1260812.92</v>
          </cell>
          <cell r="Y157">
            <v>47.363764324369399</v>
          </cell>
          <cell r="Z157">
            <v>-10526957.16</v>
          </cell>
          <cell r="AA157">
            <v>-11010812.49</v>
          </cell>
          <cell r="AB157">
            <v>-4.3943653607709354</v>
          </cell>
          <cell r="AC157">
            <v>-3299361.97</v>
          </cell>
          <cell r="AD157">
            <v>-4175950.24</v>
          </cell>
          <cell r="AE157">
            <v>-20.991348546337086</v>
          </cell>
          <cell r="AF157">
            <v>-7787452.1299999999</v>
          </cell>
          <cell r="AG157">
            <v>-5651739</v>
          </cell>
          <cell r="AH157">
            <v>37.788601526008179</v>
          </cell>
          <cell r="AI157">
            <v>-2116029.63</v>
          </cell>
          <cell r="AJ157">
            <v>-1429908.24</v>
          </cell>
          <cell r="AK157">
            <v>47.983595786538011</v>
          </cell>
          <cell r="AL157">
            <v>-339104814.51999998</v>
          </cell>
          <cell r="AM157">
            <v>-296667901.73000002</v>
          </cell>
          <cell r="AN157">
            <v>14.304517793307525</v>
          </cell>
          <cell r="AO157">
            <v>54537696.82</v>
          </cell>
          <cell r="AP157">
            <v>48220992.210000001</v>
          </cell>
          <cell r="AQ157">
            <v>13.09949115623974</v>
          </cell>
          <cell r="AR157">
            <v>-520916104.67000002</v>
          </cell>
          <cell r="AS157">
            <v>-466106349.84000003</v>
          </cell>
          <cell r="AT157">
            <v>11.759066326561406</v>
          </cell>
          <cell r="AU157">
            <v>-76201889.310000002</v>
          </cell>
          <cell r="AV157">
            <v>-82324939.180000052</v>
          </cell>
          <cell r="AW157">
            <v>-7.4376609700400165</v>
          </cell>
        </row>
        <row r="158">
          <cell r="C158">
            <v>10</v>
          </cell>
          <cell r="D158" t="str">
            <v>Abschreibungen von Kapitalanlagen</v>
          </cell>
          <cell r="E158">
            <v>-59617759.010000005</v>
          </cell>
          <cell r="F158">
            <v>-30992325.59</v>
          </cell>
          <cell r="G158">
            <v>92.362973333102502</v>
          </cell>
          <cell r="H158">
            <v>-9423952.1500000004</v>
          </cell>
          <cell r="I158">
            <v>-5977335.0700000003</v>
          </cell>
          <cell r="J158">
            <v>57.661433391921271</v>
          </cell>
          <cell r="K158">
            <v>-1075129.0900000001</v>
          </cell>
          <cell r="L158">
            <v>-1639884.47</v>
          </cell>
          <cell r="M158">
            <v>-34.438729699050072</v>
          </cell>
          <cell r="N158">
            <v>-2232146.38</v>
          </cell>
          <cell r="O158">
            <v>-3271853.39</v>
          </cell>
          <cell r="P158">
            <v>-31.777310474171351</v>
          </cell>
          <cell r="Q158">
            <v>-1281078.27</v>
          </cell>
          <cell r="R158">
            <v>-1222772.04</v>
          </cell>
          <cell r="S158">
            <v>4.7683646740892094</v>
          </cell>
          <cell r="T158">
            <v>-365952.72</v>
          </cell>
          <cell r="U158">
            <v>-650859.39</v>
          </cell>
          <cell r="V158">
            <v>-43.773920201105199</v>
          </cell>
          <cell r="W158">
            <v>-247135.28</v>
          </cell>
          <cell r="X158">
            <v>-329678.99</v>
          </cell>
          <cell r="Y158">
            <v>-25.037600970568363</v>
          </cell>
          <cell r="Z158">
            <v>-794469.87</v>
          </cell>
          <cell r="AA158">
            <v>-1206196.3500000001</v>
          </cell>
          <cell r="AB158">
            <v>-34.134283361079653</v>
          </cell>
          <cell r="AC158">
            <v>-78294.67</v>
          </cell>
          <cell r="AD158">
            <v>-833420.29</v>
          </cell>
          <cell r="AE158">
            <v>-90.605619884776274</v>
          </cell>
          <cell r="AF158">
            <v>-935521.10000000009</v>
          </cell>
          <cell r="AG158">
            <v>-936670.46</v>
          </cell>
          <cell r="AH158">
            <v>-0.12270697636816985</v>
          </cell>
          <cell r="AI158">
            <v>-1106537.72</v>
          </cell>
          <cell r="AJ158">
            <v>-507167.35000000003</v>
          </cell>
          <cell r="AK158">
            <v>118.17999916595573</v>
          </cell>
          <cell r="AL158">
            <v>-69322180.030000001</v>
          </cell>
          <cell r="AM158">
            <v>-86986924.140000001</v>
          </cell>
          <cell r="AN158">
            <v>-20.307355714256204</v>
          </cell>
          <cell r="AO158">
            <v>92235.08</v>
          </cell>
          <cell r="AP158">
            <v>0</v>
          </cell>
          <cell r="AQ158" t="str">
            <v>X</v>
          </cell>
          <cell r="AR158">
            <v>-146387921.21000001</v>
          </cell>
          <cell r="AS158">
            <v>-134555087.53</v>
          </cell>
          <cell r="AT158">
            <v>8.7940440582462429</v>
          </cell>
          <cell r="AU158">
            <v>-16433679.529999999</v>
          </cell>
          <cell r="AV158">
            <v>-16068670.449999997</v>
          </cell>
          <cell r="AW158">
            <v>2.271557445501049</v>
          </cell>
        </row>
        <row r="159">
          <cell r="C159">
            <v>50</v>
          </cell>
          <cell r="D159" t="str">
            <v>davon Wertminderungen von Kapitalanlagen</v>
          </cell>
          <cell r="E159">
            <v>-9876807.2400000002</v>
          </cell>
          <cell r="F159">
            <v>-2069450.46</v>
          </cell>
          <cell r="G159">
            <v>377.26715042987797</v>
          </cell>
          <cell r="H159">
            <v>-6225264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0</v>
          </cell>
          <cell r="O159">
            <v>0</v>
          </cell>
          <cell r="P159" t="str">
            <v>X</v>
          </cell>
          <cell r="Q159">
            <v>-21417.919999999998</v>
          </cell>
          <cell r="R159">
            <v>0</v>
          </cell>
          <cell r="S159" t="str">
            <v>X</v>
          </cell>
          <cell r="T159">
            <v>0</v>
          </cell>
          <cell r="U159">
            <v>0</v>
          </cell>
          <cell r="V159" t="str">
            <v>X</v>
          </cell>
          <cell r="W159">
            <v>-216671</v>
          </cell>
          <cell r="X159">
            <v>-316655</v>
          </cell>
          <cell r="Y159">
            <v>-31.575058028453682</v>
          </cell>
          <cell r="Z159">
            <v>0</v>
          </cell>
          <cell r="AA159">
            <v>0</v>
          </cell>
          <cell r="AB159" t="str">
            <v>X</v>
          </cell>
          <cell r="AC159">
            <v>0</v>
          </cell>
          <cell r="AD159">
            <v>0</v>
          </cell>
          <cell r="AE159" t="str">
            <v>X</v>
          </cell>
          <cell r="AF159">
            <v>-52623.43</v>
          </cell>
          <cell r="AG159">
            <v>-123958.76</v>
          </cell>
          <cell r="AH159">
            <v>-57.547631163783834</v>
          </cell>
          <cell r="AI159">
            <v>-523049.97</v>
          </cell>
          <cell r="AJ159">
            <v>-96996.39</v>
          </cell>
          <cell r="AK159">
            <v>439.24684207319461</v>
          </cell>
          <cell r="AL159">
            <v>0</v>
          </cell>
          <cell r="AM159">
            <v>0</v>
          </cell>
          <cell r="AN159" t="str">
            <v>X</v>
          </cell>
          <cell r="AO159">
            <v>0</v>
          </cell>
          <cell r="AP159">
            <v>0</v>
          </cell>
          <cell r="AQ159" t="str">
            <v>X</v>
          </cell>
          <cell r="AR159">
            <v>-16915833.559999999</v>
          </cell>
          <cell r="AS159">
            <v>-2607060.61</v>
          </cell>
          <cell r="AT159">
            <v>548.8469617896609</v>
          </cell>
          <cell r="AU159">
            <v>-6515976.3499999987</v>
          </cell>
          <cell r="AV159">
            <v>-440613.75999999989</v>
          </cell>
          <cell r="AW159">
            <v>1378.8408673392316</v>
          </cell>
        </row>
        <row r="160">
          <cell r="C160">
            <v>11</v>
          </cell>
          <cell r="D160" t="str">
            <v>Währungsänderungen</v>
          </cell>
          <cell r="E160">
            <v>1847.46</v>
          </cell>
          <cell r="F160">
            <v>-152816.32000000001</v>
          </cell>
          <cell r="G160" t="str">
            <v>X</v>
          </cell>
          <cell r="H160">
            <v>4357417.1100000003</v>
          </cell>
          <cell r="I160">
            <v>3738623.06</v>
          </cell>
          <cell r="J160">
            <v>16.551389109550939</v>
          </cell>
          <cell r="K160">
            <v>20966.14</v>
          </cell>
          <cell r="L160">
            <v>7489.29</v>
          </cell>
          <cell r="M160">
            <v>179.94829950502651</v>
          </cell>
          <cell r="N160">
            <v>1018783.91</v>
          </cell>
          <cell r="O160">
            <v>1195010.55</v>
          </cell>
          <cell r="P160">
            <v>-14.746868971156779</v>
          </cell>
          <cell r="Q160">
            <v>1053936.21</v>
          </cell>
          <cell r="R160">
            <v>204076.19</v>
          </cell>
          <cell r="S160">
            <v>416.44251590545662</v>
          </cell>
          <cell r="T160">
            <v>21549.37</v>
          </cell>
          <cell r="U160">
            <v>-62915.4</v>
          </cell>
          <cell r="V160" t="str">
            <v>X</v>
          </cell>
          <cell r="W160">
            <v>-2831.42</v>
          </cell>
          <cell r="X160">
            <v>-18938.66</v>
          </cell>
          <cell r="Y160">
            <v>-85.049523039116821</v>
          </cell>
          <cell r="Z160">
            <v>139168.28</v>
          </cell>
          <cell r="AA160">
            <v>-43736.9</v>
          </cell>
          <cell r="AB160" t="str">
            <v>X</v>
          </cell>
          <cell r="AC160">
            <v>188658.84</v>
          </cell>
          <cell r="AD160">
            <v>-147324.29</v>
          </cell>
          <cell r="AE160" t="str">
            <v>X</v>
          </cell>
          <cell r="AF160">
            <v>-4468513.8</v>
          </cell>
          <cell r="AG160">
            <v>-2956621.46</v>
          </cell>
          <cell r="AH160">
            <v>51.135810263651393</v>
          </cell>
          <cell r="AI160">
            <v>-43772.54</v>
          </cell>
          <cell r="AJ160">
            <v>-3513.9</v>
          </cell>
          <cell r="AK160">
            <v>1145.6968041207774</v>
          </cell>
          <cell r="AL160">
            <v>-7301367.6200000001</v>
          </cell>
          <cell r="AM160">
            <v>-15377008.199999999</v>
          </cell>
          <cell r="AN160">
            <v>-52.517632005945082</v>
          </cell>
          <cell r="AO160">
            <v>46788.03</v>
          </cell>
          <cell r="AP160">
            <v>0</v>
          </cell>
          <cell r="AQ160" t="str">
            <v>X</v>
          </cell>
          <cell r="AR160">
            <v>-4967370.0299999993</v>
          </cell>
          <cell r="AS160">
            <v>-13617676.039999999</v>
          </cell>
          <cell r="AT160">
            <v>-63.522630326870377</v>
          </cell>
          <cell r="AU160">
            <v>2329134.6400000011</v>
          </cell>
          <cell r="AV160">
            <v>1915662.3800000004</v>
          </cell>
          <cell r="AW160">
            <v>21.583775111771033</v>
          </cell>
        </row>
        <row r="161">
          <cell r="C161">
            <v>12</v>
          </cell>
          <cell r="D161" t="str">
            <v>Verluste aus Abgang von Kapitalanlagen</v>
          </cell>
          <cell r="E161">
            <v>-2439991.96</v>
          </cell>
          <cell r="F161">
            <v>-6275483.2800000003</v>
          </cell>
          <cell r="G161">
            <v>-61.118660489841993</v>
          </cell>
          <cell r="H161">
            <v>-9092671.8800000008</v>
          </cell>
          <cell r="I161">
            <v>-17820344.760000002</v>
          </cell>
          <cell r="J161">
            <v>-48.975892428245025</v>
          </cell>
          <cell r="K161">
            <v>-112006.07</v>
          </cell>
          <cell r="L161">
            <v>-501902.69</v>
          </cell>
          <cell r="M161">
            <v>-77.683707971359951</v>
          </cell>
          <cell r="N161">
            <v>-394594.77</v>
          </cell>
          <cell r="O161">
            <v>-857178.56</v>
          </cell>
          <cell r="P161">
            <v>-53.965860975337506</v>
          </cell>
          <cell r="Q161">
            <v>-1472.76</v>
          </cell>
          <cell r="R161">
            <v>-535423.97</v>
          </cell>
          <cell r="S161">
            <v>-99.724935736440784</v>
          </cell>
          <cell r="T161">
            <v>-41054.22</v>
          </cell>
          <cell r="U161">
            <v>-175434.15</v>
          </cell>
          <cell r="V161">
            <v>-76.598501489020236</v>
          </cell>
          <cell r="W161">
            <v>-635349.31999999995</v>
          </cell>
          <cell r="X161">
            <v>-157215.41</v>
          </cell>
          <cell r="Y161">
            <v>304.12661837665905</v>
          </cell>
          <cell r="Z161">
            <v>-215655.35</v>
          </cell>
          <cell r="AA161">
            <v>-367698.54</v>
          </cell>
          <cell r="AB161">
            <v>-41.349957495071912</v>
          </cell>
          <cell r="AC161">
            <v>0</v>
          </cell>
          <cell r="AD161">
            <v>-807317.67</v>
          </cell>
          <cell r="AE161" t="str">
            <v>X</v>
          </cell>
          <cell r="AF161">
            <v>-13252.38</v>
          </cell>
          <cell r="AG161">
            <v>-20568.93</v>
          </cell>
          <cell r="AH161">
            <v>-35.570882880149824</v>
          </cell>
          <cell r="AI161">
            <v>-148946.01</v>
          </cell>
          <cell r="AJ161">
            <v>-82252.34</v>
          </cell>
          <cell r="AK161">
            <v>81.08422204158569</v>
          </cell>
          <cell r="AL161">
            <v>-4040580.84</v>
          </cell>
          <cell r="AM161">
            <v>-2895673.07</v>
          </cell>
          <cell r="AN161">
            <v>39.538571597103676</v>
          </cell>
          <cell r="AO161">
            <v>0</v>
          </cell>
          <cell r="AP161">
            <v>0</v>
          </cell>
          <cell r="AQ161" t="str">
            <v>X</v>
          </cell>
          <cell r="AR161">
            <v>-17135575.560000002</v>
          </cell>
          <cell r="AS161">
            <v>-30496493.370000001</v>
          </cell>
          <cell r="AT161">
            <v>-43.811324954308994</v>
          </cell>
          <cell r="AU161">
            <v>-10506056.750000002</v>
          </cell>
          <cell r="AV161">
            <v>-21243084.68</v>
          </cell>
          <cell r="AW161">
            <v>-50.543638514554921</v>
          </cell>
        </row>
        <row r="162">
          <cell r="C162">
            <v>13</v>
          </cell>
          <cell r="D162" t="str">
            <v>Zinsaufwendungen</v>
          </cell>
          <cell r="E162">
            <v>-43690916.079999998</v>
          </cell>
          <cell r="F162">
            <v>-41925027.68</v>
          </cell>
          <cell r="G162">
            <v>4.2120148696822568</v>
          </cell>
          <cell r="H162">
            <v>-6306540.0499999998</v>
          </cell>
          <cell r="I162">
            <v>-3237723.4</v>
          </cell>
          <cell r="J162">
            <v>94.783163070693433</v>
          </cell>
          <cell r="K162">
            <v>-991579.35</v>
          </cell>
          <cell r="L162">
            <v>-88280.84</v>
          </cell>
          <cell r="M162">
            <v>1023.2101438998543</v>
          </cell>
          <cell r="N162">
            <v>-3207052.62</v>
          </cell>
          <cell r="O162">
            <v>-2939312.08</v>
          </cell>
          <cell r="P162">
            <v>9.1089524593795481</v>
          </cell>
          <cell r="Q162">
            <v>-3995847.29</v>
          </cell>
          <cell r="R162">
            <v>-2857456.85</v>
          </cell>
          <cell r="S162">
            <v>39.839287161939119</v>
          </cell>
          <cell r="T162">
            <v>-764566.78</v>
          </cell>
          <cell r="U162">
            <v>-300149.28999999998</v>
          </cell>
          <cell r="V162">
            <v>154.7288317756807</v>
          </cell>
          <cell r="W162">
            <v>-152182.91</v>
          </cell>
          <cell r="X162">
            <v>-58152.32</v>
          </cell>
          <cell r="Y162">
            <v>161.69705697038398</v>
          </cell>
          <cell r="Z162">
            <v>-361217.12</v>
          </cell>
          <cell r="AA162">
            <v>-265981.68</v>
          </cell>
          <cell r="AB162">
            <v>35.805262979014188</v>
          </cell>
          <cell r="AC162">
            <v>-2495043.98</v>
          </cell>
          <cell r="AD162">
            <v>-1432114.3</v>
          </cell>
          <cell r="AE162">
            <v>74.221008756074852</v>
          </cell>
          <cell r="AF162">
            <v>-739192.7</v>
          </cell>
          <cell r="AG162">
            <v>-346185.15</v>
          </cell>
          <cell r="AH162">
            <v>113.5252479778523</v>
          </cell>
          <cell r="AI162">
            <v>-165973.16</v>
          </cell>
          <cell r="AJ162">
            <v>-165118.69</v>
          </cell>
          <cell r="AK162">
            <v>0.51748835943405957</v>
          </cell>
          <cell r="AL162">
            <v>-81794944.519999996</v>
          </cell>
          <cell r="AM162">
            <v>-85992912.420000002</v>
          </cell>
          <cell r="AN162">
            <v>-4.8817603472907312</v>
          </cell>
          <cell r="AO162">
            <v>54278432.710000001</v>
          </cell>
          <cell r="AP162">
            <v>48220992.210000001</v>
          </cell>
          <cell r="AQ162">
            <v>12.561832974361353</v>
          </cell>
          <cell r="AR162">
            <v>-90386623.849999964</v>
          </cell>
          <cell r="AS162">
            <v>-91387422.48999998</v>
          </cell>
          <cell r="AT162">
            <v>-1.0951163877168435</v>
          </cell>
          <cell r="AU162">
            <v>-19013222.799999971</v>
          </cell>
          <cell r="AV162">
            <v>-11525355.90999998</v>
          </cell>
          <cell r="AW162">
            <v>64.968639133331578</v>
          </cell>
        </row>
        <row r="163">
          <cell r="C163">
            <v>14</v>
          </cell>
          <cell r="D163" t="str">
            <v>Übrige Aufwendungen</v>
          </cell>
          <cell r="E163">
            <v>-52284248.439999998</v>
          </cell>
          <cell r="F163">
            <v>-54558940.030000001</v>
          </cell>
          <cell r="G163">
            <v>-4.1692371383117655</v>
          </cell>
          <cell r="H163">
            <v>-9683877.7300000004</v>
          </cell>
          <cell r="I163">
            <v>-16572253.699999999</v>
          </cell>
          <cell r="J163">
            <v>-41.565716375679187</v>
          </cell>
          <cell r="K163">
            <v>-971012.88</v>
          </cell>
          <cell r="L163">
            <v>-754305.96</v>
          </cell>
          <cell r="M163">
            <v>28.72931297003143</v>
          </cell>
          <cell r="N163">
            <v>-7169641.4900000002</v>
          </cell>
          <cell r="O163">
            <v>-3532992.72</v>
          </cell>
          <cell r="P163">
            <v>102.93394462471466</v>
          </cell>
          <cell r="Q163">
            <v>-1396725.75</v>
          </cell>
          <cell r="R163">
            <v>-1779496.87</v>
          </cell>
          <cell r="S163">
            <v>-21.510075485550029</v>
          </cell>
          <cell r="T163">
            <v>-695887.16</v>
          </cell>
          <cell r="U163">
            <v>-592948.02</v>
          </cell>
          <cell r="V163">
            <v>17.36056728884936</v>
          </cell>
          <cell r="W163">
            <v>-820482.45</v>
          </cell>
          <cell r="X163">
            <v>-696827.54</v>
          </cell>
          <cell r="Y163">
            <v>17.745410865936773</v>
          </cell>
          <cell r="Z163">
            <v>-9294783.0999999996</v>
          </cell>
          <cell r="AA163">
            <v>-9127199.0199999996</v>
          </cell>
          <cell r="AB163">
            <v>1.8360953851535466</v>
          </cell>
          <cell r="AC163">
            <v>-914682.16</v>
          </cell>
          <cell r="AD163">
            <v>-955773.69</v>
          </cell>
          <cell r="AE163">
            <v>-4.2992949512975054</v>
          </cell>
          <cell r="AF163">
            <v>-1630972.15</v>
          </cell>
          <cell r="AG163">
            <v>-1391693</v>
          </cell>
          <cell r="AH163">
            <v>17.193386041318014</v>
          </cell>
          <cell r="AI163">
            <v>-650800.19999999995</v>
          </cell>
          <cell r="AJ163">
            <v>-671855.96</v>
          </cell>
          <cell r="AK163">
            <v>-3.1339693704585114</v>
          </cell>
          <cell r="AL163">
            <v>-176645741.50999999</v>
          </cell>
          <cell r="AM163">
            <v>-105415383.90000001</v>
          </cell>
          <cell r="AN163">
            <v>67.571121950825599</v>
          </cell>
          <cell r="AO163">
            <v>120241</v>
          </cell>
          <cell r="AP163">
            <v>0</v>
          </cell>
          <cell r="AQ163" t="str">
            <v>X</v>
          </cell>
          <cell r="AR163">
            <v>-262038614.01999998</v>
          </cell>
          <cell r="AS163">
            <v>-196049670.41</v>
          </cell>
          <cell r="AT163">
            <v>33.65929841758819</v>
          </cell>
          <cell r="AU163">
            <v>-32578064.869999994</v>
          </cell>
          <cell r="AV163">
            <v>-35403490.519999988</v>
          </cell>
          <cell r="AW163">
            <v>-7.9806414805451702</v>
          </cell>
        </row>
        <row r="164">
          <cell r="C164">
            <v>15</v>
          </cell>
          <cell r="D164" t="str">
            <v>Ergebnis aus Anteilen an at equity bewerteten Unternehmen</v>
          </cell>
          <cell r="E164">
            <v>17102297.07</v>
          </cell>
          <cell r="F164">
            <v>38150922.520000003</v>
          </cell>
          <cell r="G164">
            <v>-55.171996008656407</v>
          </cell>
          <cell r="H164">
            <v>1995036.63</v>
          </cell>
          <cell r="I164">
            <v>2287985.89</v>
          </cell>
          <cell r="J164">
            <v>-12.803805359131836</v>
          </cell>
          <cell r="K164">
            <v>0</v>
          </cell>
          <cell r="L164">
            <v>0</v>
          </cell>
          <cell r="M164" t="str">
            <v>X</v>
          </cell>
          <cell r="N164">
            <v>2011624.22</v>
          </cell>
          <cell r="O164">
            <v>0</v>
          </cell>
          <cell r="P164" t="str">
            <v>X</v>
          </cell>
          <cell r="Q164">
            <v>0</v>
          </cell>
          <cell r="R164">
            <v>0</v>
          </cell>
          <cell r="S164" t="str">
            <v>X</v>
          </cell>
          <cell r="T164">
            <v>0</v>
          </cell>
          <cell r="U164">
            <v>0</v>
          </cell>
          <cell r="V164" t="str">
            <v>X</v>
          </cell>
          <cell r="W164">
            <v>0</v>
          </cell>
          <cell r="X164">
            <v>0</v>
          </cell>
          <cell r="Y164" t="str">
            <v>X</v>
          </cell>
          <cell r="Z164">
            <v>0</v>
          </cell>
          <cell r="AA164">
            <v>0</v>
          </cell>
          <cell r="AB164" t="str">
            <v>X</v>
          </cell>
          <cell r="AC164">
            <v>0</v>
          </cell>
          <cell r="AD164">
            <v>0</v>
          </cell>
          <cell r="AE164" t="str">
            <v>X</v>
          </cell>
          <cell r="AF164">
            <v>0</v>
          </cell>
          <cell r="AG164">
            <v>0</v>
          </cell>
          <cell r="AH164" t="str">
            <v>X</v>
          </cell>
          <cell r="AI164">
            <v>0</v>
          </cell>
          <cell r="AJ164">
            <v>0</v>
          </cell>
          <cell r="AK164" t="str">
            <v>X</v>
          </cell>
          <cell r="AL164">
            <v>1614095.66</v>
          </cell>
          <cell r="AM164">
            <v>1565512.63</v>
          </cell>
          <cell r="AN164">
            <v>3.1033304407132034</v>
          </cell>
          <cell r="AO164">
            <v>0</v>
          </cell>
          <cell r="AP164">
            <v>0</v>
          </cell>
          <cell r="AQ164" t="str">
            <v>X</v>
          </cell>
          <cell r="AR164">
            <v>22723053.579999998</v>
          </cell>
          <cell r="AS164">
            <v>42004421.040000007</v>
          </cell>
          <cell r="AT164">
            <v>-45.903185861409042</v>
          </cell>
          <cell r="AU164">
            <v>4006660.8499999978</v>
          </cell>
          <cell r="AV164">
            <v>2287985.8900000034</v>
          </cell>
          <cell r="AW164">
            <v>75.117375833117222</v>
          </cell>
        </row>
        <row r="165">
          <cell r="C165">
            <v>16</v>
          </cell>
          <cell r="D165" t="str">
            <v>Sonstige Erträge</v>
          </cell>
          <cell r="E165">
            <v>28188702.18</v>
          </cell>
          <cell r="F165">
            <v>14224727.039999999</v>
          </cell>
          <cell r="G165">
            <v>98.166911046751466</v>
          </cell>
          <cell r="H165">
            <v>32033685.030000001</v>
          </cell>
          <cell r="I165">
            <v>16449898.039999999</v>
          </cell>
          <cell r="J165">
            <v>94.734854599743173</v>
          </cell>
          <cell r="K165">
            <v>19826803.109999999</v>
          </cell>
          <cell r="L165">
            <v>2841122.36</v>
          </cell>
          <cell r="M165">
            <v>597.85108128887487</v>
          </cell>
          <cell r="N165">
            <v>10068192.01</v>
          </cell>
          <cell r="O165">
            <v>5381306.6600000001</v>
          </cell>
          <cell r="P165">
            <v>87.095674826306961</v>
          </cell>
          <cell r="Q165">
            <v>11334117.32</v>
          </cell>
          <cell r="R165">
            <v>3414358.48</v>
          </cell>
          <cell r="S165">
            <v>231.9545204872571</v>
          </cell>
          <cell r="T165">
            <v>2614325.09</v>
          </cell>
          <cell r="U165">
            <v>864121.03</v>
          </cell>
          <cell r="V165">
            <v>202.54154212633844</v>
          </cell>
          <cell r="W165">
            <v>6512301.9199999999</v>
          </cell>
          <cell r="X165">
            <v>4423668.62</v>
          </cell>
          <cell r="Y165">
            <v>47.21495842968455</v>
          </cell>
          <cell r="Z165">
            <v>880150.08</v>
          </cell>
          <cell r="AA165">
            <v>337679.72</v>
          </cell>
          <cell r="AB165">
            <v>160.64641370823219</v>
          </cell>
          <cell r="AC165">
            <v>4783893.07</v>
          </cell>
          <cell r="AD165">
            <v>14967716.16</v>
          </cell>
          <cell r="AE165">
            <v>-68.038590397748422</v>
          </cell>
          <cell r="AF165">
            <v>5692763.5899999999</v>
          </cell>
          <cell r="AG165">
            <v>4869121.49</v>
          </cell>
          <cell r="AH165">
            <v>16.91562023440083</v>
          </cell>
          <cell r="AI165">
            <v>2547702.64</v>
          </cell>
          <cell r="AJ165">
            <v>2005631.51</v>
          </cell>
          <cell r="AK165">
            <v>27.027453811792192</v>
          </cell>
          <cell r="AL165">
            <v>9662442.7100000009</v>
          </cell>
          <cell r="AM165">
            <v>13527000.08</v>
          </cell>
          <cell r="AN165">
            <v>-28.569212294999847</v>
          </cell>
          <cell r="AO165">
            <v>-33400.01</v>
          </cell>
          <cell r="AP165">
            <v>-2647.5</v>
          </cell>
          <cell r="AQ165">
            <v>1161.567894239849</v>
          </cell>
          <cell r="AR165">
            <v>134111678.74000002</v>
          </cell>
          <cell r="AS165">
            <v>83303703.689999983</v>
          </cell>
          <cell r="AT165">
            <v>60.991255849887473</v>
          </cell>
          <cell r="AU165">
            <v>93746231.220000029</v>
          </cell>
          <cell r="AV165">
            <v>53548992.55999998</v>
          </cell>
          <cell r="AW165">
            <v>75.066283674637361</v>
          </cell>
        </row>
        <row r="166">
          <cell r="C166">
            <v>17</v>
          </cell>
          <cell r="D166" t="str">
            <v xml:space="preserve">    sonstige versicherungstechnische Erträge</v>
          </cell>
          <cell r="E166">
            <v>13537032.41</v>
          </cell>
          <cell r="F166">
            <v>7274672.0099999998</v>
          </cell>
          <cell r="G166">
            <v>86.084436403339652</v>
          </cell>
          <cell r="H166">
            <v>30912129.920000002</v>
          </cell>
          <cell r="I166">
            <v>15867535.48</v>
          </cell>
          <cell r="J166">
            <v>94.813680794744329</v>
          </cell>
          <cell r="K166">
            <v>19298076.41</v>
          </cell>
          <cell r="L166">
            <v>2207582.35</v>
          </cell>
          <cell r="M166">
            <v>774.17243619473584</v>
          </cell>
          <cell r="N166">
            <v>912700.07</v>
          </cell>
          <cell r="O166">
            <v>321987.94</v>
          </cell>
          <cell r="P166">
            <v>183.45784317263556</v>
          </cell>
          <cell r="Q166">
            <v>10003991.85</v>
          </cell>
          <cell r="R166">
            <v>2825719.72</v>
          </cell>
          <cell r="S166">
            <v>254.03340887609329</v>
          </cell>
          <cell r="T166">
            <v>1675679.5</v>
          </cell>
          <cell r="U166">
            <v>366741.69</v>
          </cell>
          <cell r="V166">
            <v>356.91001205780555</v>
          </cell>
          <cell r="W166">
            <v>4542449.2</v>
          </cell>
          <cell r="X166">
            <v>2605986.66</v>
          </cell>
          <cell r="Y166">
            <v>74.30822919101206</v>
          </cell>
          <cell r="Z166">
            <v>573865.14</v>
          </cell>
          <cell r="AA166">
            <v>288630.99</v>
          </cell>
          <cell r="AB166">
            <v>98.82312013689176</v>
          </cell>
          <cell r="AC166">
            <v>1097402.8899999999</v>
          </cell>
          <cell r="AD166">
            <v>581226.77</v>
          </cell>
          <cell r="AE166">
            <v>88.808043029401389</v>
          </cell>
          <cell r="AF166">
            <v>3998664.27</v>
          </cell>
          <cell r="AG166">
            <v>3347062.33</v>
          </cell>
          <cell r="AH166">
            <v>19.467875879084694</v>
          </cell>
          <cell r="AI166">
            <v>2452353.12</v>
          </cell>
          <cell r="AJ166">
            <v>1777651.91</v>
          </cell>
          <cell r="AK166">
            <v>37.954630274045066</v>
          </cell>
          <cell r="AL166">
            <v>34674.300000000003</v>
          </cell>
          <cell r="AM166">
            <v>294957.67</v>
          </cell>
          <cell r="AN166">
            <v>-88.244313158562719</v>
          </cell>
          <cell r="AO166">
            <v>-0.01</v>
          </cell>
          <cell r="AP166">
            <v>-2647.5</v>
          </cell>
          <cell r="AQ166">
            <v>-99.999622285174695</v>
          </cell>
          <cell r="AR166">
            <v>89039019.069999993</v>
          </cell>
          <cell r="AS166">
            <v>37757108.020000003</v>
          </cell>
          <cell r="AT166">
            <v>135.82054807491048</v>
          </cell>
          <cell r="AU166">
            <v>73014959.25</v>
          </cell>
          <cell r="AV166">
            <v>28412473.930000003</v>
          </cell>
          <cell r="AW166">
            <v>156.98205453663564</v>
          </cell>
        </row>
        <row r="167">
          <cell r="C167">
            <v>18</v>
          </cell>
          <cell r="D167" t="str">
            <v xml:space="preserve">    sonstige nicht versicherungstechnische Erträge</v>
          </cell>
          <cell r="E167">
            <v>14651669.77</v>
          </cell>
          <cell r="F167">
            <v>6950055.0300000003</v>
          </cell>
          <cell r="G167">
            <v>110.81372315407405</v>
          </cell>
          <cell r="H167">
            <v>1121555.1100000001</v>
          </cell>
          <cell r="I167">
            <v>582362.56000000006</v>
          </cell>
          <cell r="J167">
            <v>92.587090420098434</v>
          </cell>
          <cell r="K167">
            <v>528726.69999999995</v>
          </cell>
          <cell r="L167">
            <v>633540.01</v>
          </cell>
          <cell r="M167">
            <v>-16.54407114714035</v>
          </cell>
          <cell r="N167">
            <v>9155491.9399999995</v>
          </cell>
          <cell r="O167">
            <v>5059318.72</v>
          </cell>
          <cell r="P167">
            <v>80.962940796898437</v>
          </cell>
          <cell r="Q167">
            <v>1330125.47</v>
          </cell>
          <cell r="R167">
            <v>588638.76</v>
          </cell>
          <cell r="S167">
            <v>125.96634139416847</v>
          </cell>
          <cell r="T167">
            <v>938645.59</v>
          </cell>
          <cell r="U167">
            <v>497379.34</v>
          </cell>
          <cell r="V167">
            <v>88.718250741978949</v>
          </cell>
          <cell r="W167">
            <v>1969852.72</v>
          </cell>
          <cell r="X167">
            <v>1817681.96</v>
          </cell>
          <cell r="Y167">
            <v>8.3716933626826631</v>
          </cell>
          <cell r="Z167">
            <v>306284.94</v>
          </cell>
          <cell r="AA167">
            <v>49048.73</v>
          </cell>
          <cell r="AB167">
            <v>524.45029667434812</v>
          </cell>
          <cell r="AC167">
            <v>3686490.18</v>
          </cell>
          <cell r="AD167">
            <v>14386489.390000001</v>
          </cell>
          <cell r="AE167">
            <v>-74.375331743111246</v>
          </cell>
          <cell r="AF167">
            <v>1694099.32</v>
          </cell>
          <cell r="AG167">
            <v>1522059.16</v>
          </cell>
          <cell r="AH167">
            <v>11.303119124489225</v>
          </cell>
          <cell r="AI167">
            <v>95349.52</v>
          </cell>
          <cell r="AJ167">
            <v>227979.6</v>
          </cell>
          <cell r="AK167">
            <v>-58.176292966563679</v>
          </cell>
          <cell r="AL167">
            <v>9627768.4100000001</v>
          </cell>
          <cell r="AM167">
            <v>13232042.41</v>
          </cell>
          <cell r="AN167">
            <v>-27.238984642885523</v>
          </cell>
          <cell r="AO167">
            <v>-33400</v>
          </cell>
          <cell r="AP167">
            <v>0</v>
          </cell>
          <cell r="AQ167" t="str">
            <v>X</v>
          </cell>
          <cell r="AR167">
            <v>45072659.670000002</v>
          </cell>
          <cell r="AS167">
            <v>45546595.670000002</v>
          </cell>
          <cell r="AT167">
            <v>-1.0405519732667234</v>
          </cell>
          <cell r="AU167">
            <v>20731271.970000003</v>
          </cell>
          <cell r="AV167">
            <v>25136518.629999999</v>
          </cell>
          <cell r="AW167">
            <v>-17.525285521211398</v>
          </cell>
        </row>
        <row r="168">
          <cell r="C168">
            <v>19</v>
          </cell>
          <cell r="D168" t="str">
            <v>Aufwendungen für Versicherungsfälle</v>
          </cell>
          <cell r="E168">
            <v>-2287019499.46</v>
          </cell>
          <cell r="F168">
            <v>-2318077173.27</v>
          </cell>
          <cell r="G168">
            <v>-1.3398032717861774</v>
          </cell>
          <cell r="H168">
            <v>-623682680</v>
          </cell>
          <cell r="I168">
            <v>-605789945.02999997</v>
          </cell>
          <cell r="J168">
            <v>2.9536203294219243</v>
          </cell>
          <cell r="K168">
            <v>-405136824.81999999</v>
          </cell>
          <cell r="L168">
            <v>-393887032.56</v>
          </cell>
          <cell r="M168">
            <v>2.8560961214904479</v>
          </cell>
          <cell r="N168">
            <v>-463975568.43000001</v>
          </cell>
          <cell r="O168">
            <v>-371732797.41000003</v>
          </cell>
          <cell r="P168">
            <v>24.814267576788886</v>
          </cell>
          <cell r="Q168">
            <v>-184652309.08000001</v>
          </cell>
          <cell r="R168">
            <v>-219594183.08000001</v>
          </cell>
          <cell r="S168">
            <v>-15.912021671025034</v>
          </cell>
          <cell r="T168">
            <v>-202203451.03</v>
          </cell>
          <cell r="U168">
            <v>-145910339.41999999</v>
          </cell>
          <cell r="V168">
            <v>38.580618641398281</v>
          </cell>
          <cell r="W168">
            <v>-108384648.89</v>
          </cell>
          <cell r="X168">
            <v>-111898311.75</v>
          </cell>
          <cell r="Y168">
            <v>-3.1400499301992402</v>
          </cell>
          <cell r="Z168">
            <v>-59983024.329999998</v>
          </cell>
          <cell r="AA168">
            <v>-54787280.619999997</v>
          </cell>
          <cell r="AB168">
            <v>9.4834853111933839</v>
          </cell>
          <cell r="AC168">
            <v>-64778044.030000001</v>
          </cell>
          <cell r="AD168">
            <v>-57089883.060000002</v>
          </cell>
          <cell r="AE168">
            <v>13.466766015127307</v>
          </cell>
          <cell r="AF168">
            <v>-164645475.84999999</v>
          </cell>
          <cell r="AG168">
            <v>-146500850.31</v>
          </cell>
          <cell r="AH168">
            <v>12.385338038383708</v>
          </cell>
          <cell r="AI168">
            <v>-122642996.90000001</v>
          </cell>
          <cell r="AJ168">
            <v>-134956135.90000001</v>
          </cell>
          <cell r="AK168">
            <v>-9.1238082047071956</v>
          </cell>
          <cell r="AL168">
            <v>-681216910.84000003</v>
          </cell>
          <cell r="AM168">
            <v>-628652908.07000005</v>
          </cell>
          <cell r="AN168">
            <v>8.3613711310704719</v>
          </cell>
          <cell r="AO168">
            <v>-30113.13</v>
          </cell>
          <cell r="AP168">
            <v>-6712728.0499999998</v>
          </cell>
          <cell r="AQ168">
            <v>-99.55140250318945</v>
          </cell>
          <cell r="AR168">
            <v>-5368351546.79</v>
          </cell>
          <cell r="AS168">
            <v>-5195589568.5299997</v>
          </cell>
          <cell r="AT168">
            <v>3.3251660082318724</v>
          </cell>
          <cell r="AU168">
            <v>-2277442026.4599996</v>
          </cell>
          <cell r="AV168">
            <v>-2107190623.2399993</v>
          </cell>
          <cell r="AW168">
            <v>8.0795444580245466</v>
          </cell>
        </row>
        <row r="169">
          <cell r="C169">
            <v>20</v>
          </cell>
          <cell r="D169" t="str">
            <v>Aufwendungen für Versicherungsfälle</v>
          </cell>
          <cell r="E169">
            <v>-2122262286.95</v>
          </cell>
          <cell r="F169">
            <v>-2089925628.6199999</v>
          </cell>
          <cell r="G169">
            <v>1.5472635909705712</v>
          </cell>
          <cell r="H169">
            <v>-720767311.09000003</v>
          </cell>
          <cell r="I169">
            <v>-635073589.44000006</v>
          </cell>
          <cell r="J169">
            <v>13.493510527742725</v>
          </cell>
          <cell r="K169">
            <v>-346534627.69999999</v>
          </cell>
          <cell r="L169">
            <v>-343857914.88</v>
          </cell>
          <cell r="M169">
            <v>0.77843571550013646</v>
          </cell>
          <cell r="N169">
            <v>-451143356.19999999</v>
          </cell>
          <cell r="O169">
            <v>-449347886.91000003</v>
          </cell>
          <cell r="P169">
            <v>0.39957221171034174</v>
          </cell>
          <cell r="Q169">
            <v>-168515728.88999999</v>
          </cell>
          <cell r="R169">
            <v>-203302592.94</v>
          </cell>
          <cell r="S169">
            <v>-17.11088065672952</v>
          </cell>
          <cell r="T169">
            <v>-157030672.34</v>
          </cell>
          <cell r="U169">
            <v>-104593541.44</v>
          </cell>
          <cell r="V169">
            <v>50.134195838545658</v>
          </cell>
          <cell r="W169">
            <v>-97737687.079999998</v>
          </cell>
          <cell r="X169">
            <v>-91537463.049999997</v>
          </cell>
          <cell r="Y169">
            <v>6.7734278659364655</v>
          </cell>
          <cell r="Z169">
            <v>-46096854.670000002</v>
          </cell>
          <cell r="AA169">
            <v>-44216701.039999999</v>
          </cell>
          <cell r="AB169">
            <v>4.2521345685630152</v>
          </cell>
          <cell r="AC169">
            <v>-55843380.780000001</v>
          </cell>
          <cell r="AD169">
            <v>-48988208.450000003</v>
          </cell>
          <cell r="AE169">
            <v>13.993515065970929</v>
          </cell>
          <cell r="AF169">
            <v>-126266884.59</v>
          </cell>
          <cell r="AG169">
            <v>-111252834.31</v>
          </cell>
          <cell r="AH169">
            <v>13.495431710228756</v>
          </cell>
          <cell r="AI169">
            <v>-145077041.41</v>
          </cell>
          <cell r="AJ169">
            <v>-77663520.189999998</v>
          </cell>
          <cell r="AK169">
            <v>86.802041750201539</v>
          </cell>
          <cell r="AL169">
            <v>-589752325.37</v>
          </cell>
          <cell r="AM169">
            <v>-561182901.69000006</v>
          </cell>
          <cell r="AN169">
            <v>5.0909291059943573</v>
          </cell>
          <cell r="AO169">
            <v>-243254.42</v>
          </cell>
          <cell r="AP169">
            <v>-16196596.720000001</v>
          </cell>
          <cell r="AQ169">
            <v>-98.498113991443503</v>
          </cell>
          <cell r="AR169">
            <v>-5027271411.4899998</v>
          </cell>
          <cell r="AS169">
            <v>-4777139379.6800003</v>
          </cell>
          <cell r="AT169">
            <v>5.236021223788434</v>
          </cell>
          <cell r="AU169">
            <v>-2169936503.3400002</v>
          </cell>
          <cell r="AV169">
            <v>-2032170732.4600003</v>
          </cell>
          <cell r="AW169">
            <v>6.7792419544016713</v>
          </cell>
        </row>
        <row r="170">
          <cell r="C170">
            <v>21</v>
          </cell>
          <cell r="D170" t="str">
            <v>Veränd. der RST für noch nicht abgew. Versicherungsfälle</v>
          </cell>
          <cell r="E170">
            <v>-37851998.439999998</v>
          </cell>
          <cell r="F170">
            <v>-6345994.8300000001</v>
          </cell>
          <cell r="G170">
            <v>496.47067881396299</v>
          </cell>
          <cell r="H170">
            <v>-9981290.1799999997</v>
          </cell>
          <cell r="I170">
            <v>-24587417.079999998</v>
          </cell>
          <cell r="J170">
            <v>-59.404885240593153</v>
          </cell>
          <cell r="K170">
            <v>-7916092.7000000002</v>
          </cell>
          <cell r="L170">
            <v>447408.23</v>
          </cell>
          <cell r="M170" t="str">
            <v>X</v>
          </cell>
          <cell r="N170">
            <v>-34755715.729999997</v>
          </cell>
          <cell r="O170">
            <v>-18577928.09</v>
          </cell>
          <cell r="P170">
            <v>87.080688231902798</v>
          </cell>
          <cell r="Q170">
            <v>-10479686.23</v>
          </cell>
          <cell r="R170">
            <v>-24431050.789999999</v>
          </cell>
          <cell r="S170">
            <v>-57.105053237049077</v>
          </cell>
          <cell r="T170">
            <v>-11978566.890000001</v>
          </cell>
          <cell r="U170">
            <v>-14398099.859999999</v>
          </cell>
          <cell r="V170">
            <v>-16.80452971938201</v>
          </cell>
          <cell r="W170">
            <v>-5790791.8700000001</v>
          </cell>
          <cell r="X170">
            <v>-4819177.78</v>
          </cell>
          <cell r="Y170">
            <v>20.161407907221871</v>
          </cell>
          <cell r="Z170">
            <v>-6652425.2000000002</v>
          </cell>
          <cell r="AA170">
            <v>-5647498.0899999999</v>
          </cell>
          <cell r="AB170">
            <v>17.794200086219082</v>
          </cell>
          <cell r="AC170">
            <v>-8868269.3900000006</v>
          </cell>
          <cell r="AD170">
            <v>-8047757.6900000004</v>
          </cell>
          <cell r="AE170">
            <v>10.195531868703679</v>
          </cell>
          <cell r="AF170">
            <v>-8385259.3899999997</v>
          </cell>
          <cell r="AG170">
            <v>-7707754.7999999998</v>
          </cell>
          <cell r="AH170">
            <v>8.7899084438959996</v>
          </cell>
          <cell r="AI170">
            <v>-11159705.300000001</v>
          </cell>
          <cell r="AJ170">
            <v>-9202220.0600000005</v>
          </cell>
          <cell r="AK170">
            <v>21.271880342318173</v>
          </cell>
          <cell r="AL170">
            <v>-94023794.670000002</v>
          </cell>
          <cell r="AM170">
            <v>-68070346.189999998</v>
          </cell>
          <cell r="AN170">
            <v>38.127393105300158</v>
          </cell>
          <cell r="AO170">
            <v>225459.88</v>
          </cell>
          <cell r="AP170">
            <v>9481890.7599999998</v>
          </cell>
          <cell r="AQ170">
            <v>-97.622205468226682</v>
          </cell>
          <cell r="AR170">
            <v>-247618136.11000001</v>
          </cell>
          <cell r="AS170">
            <v>-181905946.27000001</v>
          </cell>
          <cell r="AT170">
            <v>36.124267066269766</v>
          </cell>
          <cell r="AU170">
            <v>-104808097.58000001</v>
          </cell>
          <cell r="AV170">
            <v>-107769275.95</v>
          </cell>
          <cell r="AW170">
            <v>-2.7477018323606828</v>
          </cell>
        </row>
        <row r="171">
          <cell r="C171">
            <v>22</v>
          </cell>
          <cell r="D171" t="str">
            <v>Veränderung der Deckungsrückstellung</v>
          </cell>
          <cell r="E171">
            <v>-55352481.549999997</v>
          </cell>
          <cell r="F171">
            <v>-53021068.009999998</v>
          </cell>
          <cell r="G171">
            <v>4.3971455640242629</v>
          </cell>
          <cell r="H171">
            <v>134423324.63999999</v>
          </cell>
          <cell r="I171">
            <v>75878377.670000002</v>
          </cell>
          <cell r="J171">
            <v>77.156297706595382</v>
          </cell>
          <cell r="K171">
            <v>-50261787.289999999</v>
          </cell>
          <cell r="L171">
            <v>-49187565.549999997</v>
          </cell>
          <cell r="M171">
            <v>2.1839294707684642</v>
          </cell>
          <cell r="N171">
            <v>22886240.760000002</v>
          </cell>
          <cell r="O171">
            <v>97347203.680000007</v>
          </cell>
          <cell r="P171">
            <v>-76.490089191229657</v>
          </cell>
          <cell r="Q171">
            <v>-7660612.3600000003</v>
          </cell>
          <cell r="R171">
            <v>7965453.8600000003</v>
          </cell>
          <cell r="S171" t="str">
            <v>X</v>
          </cell>
          <cell r="T171">
            <v>-30207656.100000001</v>
          </cell>
          <cell r="U171">
            <v>-27007223.34</v>
          </cell>
          <cell r="V171">
            <v>11.850284346928364</v>
          </cell>
          <cell r="W171">
            <v>-5630939.8700000001</v>
          </cell>
          <cell r="X171">
            <v>-10326809.58</v>
          </cell>
          <cell r="Y171">
            <v>-45.472608685401937</v>
          </cell>
          <cell r="Z171">
            <v>-6920652.7699999996</v>
          </cell>
          <cell r="AA171">
            <v>-4749037.3600000003</v>
          </cell>
          <cell r="AB171">
            <v>45.727486338410259</v>
          </cell>
          <cell r="AC171">
            <v>0</v>
          </cell>
          <cell r="AD171">
            <v>0</v>
          </cell>
          <cell r="AE171" t="str">
            <v>X</v>
          </cell>
          <cell r="AF171">
            <v>-30110803.879999999</v>
          </cell>
          <cell r="AG171">
            <v>-27439977.600000001</v>
          </cell>
          <cell r="AH171">
            <v>9.7333398697817977</v>
          </cell>
          <cell r="AI171">
            <v>39884720.350000001</v>
          </cell>
          <cell r="AJ171">
            <v>-44588852.630000003</v>
          </cell>
          <cell r="AK171" t="str">
            <v>X</v>
          </cell>
          <cell r="AL171">
            <v>2892828.71</v>
          </cell>
          <cell r="AM171">
            <v>672992.11</v>
          </cell>
          <cell r="AN171">
            <v>329.84585807402703</v>
          </cell>
          <cell r="AO171">
            <v>-12318.59</v>
          </cell>
          <cell r="AP171">
            <v>1977.91</v>
          </cell>
          <cell r="AQ171" t="str">
            <v>X</v>
          </cell>
          <cell r="AR171">
            <v>13929862.04999999</v>
          </cell>
          <cell r="AS171">
            <v>-34454528.839999989</v>
          </cell>
          <cell r="AT171" t="str">
            <v>X</v>
          </cell>
          <cell r="AU171">
            <v>26517113.129999995</v>
          </cell>
          <cell r="AV171">
            <v>62480421.780000016</v>
          </cell>
          <cell r="AW171">
            <v>-57.559324385854062</v>
          </cell>
        </row>
        <row r="172">
          <cell r="C172">
            <v>23</v>
          </cell>
          <cell r="D172" t="str">
            <v>Aufw.f.d. Prämienrückerstattung</v>
          </cell>
          <cell r="E172">
            <v>-71669406.159999996</v>
          </cell>
          <cell r="F172">
            <v>-168864081.62</v>
          </cell>
          <cell r="G172">
            <v>-57.557933296152441</v>
          </cell>
          <cell r="H172">
            <v>-28705323.68</v>
          </cell>
          <cell r="I172">
            <v>-23844226.490000002</v>
          </cell>
          <cell r="J172">
            <v>20.386894043464522</v>
          </cell>
          <cell r="K172">
            <v>-424317.13</v>
          </cell>
          <cell r="L172">
            <v>-1288960.3599999999</v>
          </cell>
          <cell r="M172">
            <v>-67.080668795741701</v>
          </cell>
          <cell r="N172">
            <v>-962737.26</v>
          </cell>
          <cell r="O172">
            <v>-1287960.6499999999</v>
          </cell>
          <cell r="P172">
            <v>-25.25103464923404</v>
          </cell>
          <cell r="Q172">
            <v>-100067.99</v>
          </cell>
          <cell r="R172">
            <v>-172885.25</v>
          </cell>
          <cell r="S172">
            <v>-42.118838940858168</v>
          </cell>
          <cell r="T172">
            <v>13444.3</v>
          </cell>
          <cell r="U172">
            <v>-18168.11</v>
          </cell>
          <cell r="V172" t="str">
            <v>X</v>
          </cell>
          <cell r="W172">
            <v>-1907640.42</v>
          </cell>
          <cell r="X172">
            <v>-2788339.7</v>
          </cell>
          <cell r="Y172">
            <v>-31.58507838912168</v>
          </cell>
          <cell r="Z172">
            <v>-313091.69</v>
          </cell>
          <cell r="AA172">
            <v>-174044.13</v>
          </cell>
          <cell r="AB172">
            <v>79.892128507867511</v>
          </cell>
          <cell r="AC172">
            <v>0</v>
          </cell>
          <cell r="AD172">
            <v>0</v>
          </cell>
          <cell r="AE172" t="str">
            <v>X</v>
          </cell>
          <cell r="AF172">
            <v>167311.56</v>
          </cell>
          <cell r="AG172">
            <v>-61164.140000000014</v>
          </cell>
          <cell r="AH172" t="str">
            <v>X</v>
          </cell>
          <cell r="AI172">
            <v>-6290970.54</v>
          </cell>
          <cell r="AJ172">
            <v>-3501543.02</v>
          </cell>
          <cell r="AK172">
            <v>79.662808769375062</v>
          </cell>
          <cell r="AL172">
            <v>-332541.90999999997</v>
          </cell>
          <cell r="AM172">
            <v>-69902.34</v>
          </cell>
          <cell r="AN172">
            <v>375.72357377449742</v>
          </cell>
          <cell r="AO172">
            <v>0</v>
          </cell>
          <cell r="AP172">
            <v>0</v>
          </cell>
          <cell r="AQ172" t="str">
            <v>X</v>
          </cell>
          <cell r="AR172">
            <v>-110525340.92</v>
          </cell>
          <cell r="AS172">
            <v>-202071275.81000003</v>
          </cell>
          <cell r="AT172">
            <v>-45.303784282570284</v>
          </cell>
          <cell r="AU172">
            <v>-32232422.31000001</v>
          </cell>
          <cell r="AV172">
            <v>-29635748.830000028</v>
          </cell>
          <cell r="AW172">
            <v>8.7619634479132458</v>
          </cell>
        </row>
        <row r="173">
          <cell r="C173">
            <v>24</v>
          </cell>
          <cell r="D173" t="str">
            <v>Veränd. sonst.vers.techn. Rückstellungen</v>
          </cell>
          <cell r="E173">
            <v>116673.64</v>
          </cell>
          <cell r="F173">
            <v>79599.81</v>
          </cell>
          <cell r="G173">
            <v>46.575274488720517</v>
          </cell>
          <cell r="H173">
            <v>1347920.31</v>
          </cell>
          <cell r="I173">
            <v>1836910.31</v>
          </cell>
          <cell r="J173">
            <v>-26.620243641617968</v>
          </cell>
          <cell r="K173">
            <v>0</v>
          </cell>
          <cell r="L173">
            <v>0</v>
          </cell>
          <cell r="M173" t="str">
            <v>X</v>
          </cell>
          <cell r="N173">
            <v>0</v>
          </cell>
          <cell r="O173">
            <v>133774.56</v>
          </cell>
          <cell r="P173" t="str">
            <v>X</v>
          </cell>
          <cell r="Q173">
            <v>2103786.39</v>
          </cell>
          <cell r="R173">
            <v>346892.04</v>
          </cell>
          <cell r="S173">
            <v>506.46718500660899</v>
          </cell>
          <cell r="T173">
            <v>-3000000</v>
          </cell>
          <cell r="U173">
            <v>106693.33</v>
          </cell>
          <cell r="V173" t="str">
            <v>X</v>
          </cell>
          <cell r="W173">
            <v>2682410.35</v>
          </cell>
          <cell r="X173">
            <v>-2426521.64</v>
          </cell>
          <cell r="Y173" t="str">
            <v>X</v>
          </cell>
          <cell r="Z173">
            <v>0</v>
          </cell>
          <cell r="AA173">
            <v>0</v>
          </cell>
          <cell r="AB173" t="str">
            <v>X</v>
          </cell>
          <cell r="AC173">
            <v>-66393.86</v>
          </cell>
          <cell r="AD173">
            <v>-53916.92</v>
          </cell>
          <cell r="AE173">
            <v>23.141047374367819</v>
          </cell>
          <cell r="AF173">
            <v>-49839.55</v>
          </cell>
          <cell r="AG173">
            <v>-39119.46</v>
          </cell>
          <cell r="AH173">
            <v>27.403471315810602</v>
          </cell>
          <cell r="AI173">
            <v>0</v>
          </cell>
          <cell r="AJ173">
            <v>0</v>
          </cell>
          <cell r="AK173" t="str">
            <v>X</v>
          </cell>
          <cell r="AL173">
            <v>-1077.5999999999999</v>
          </cell>
          <cell r="AM173">
            <v>-2749.96</v>
          </cell>
          <cell r="AN173">
            <v>-60.813975476006931</v>
          </cell>
          <cell r="AO173">
            <v>0</v>
          </cell>
          <cell r="AP173">
            <v>0</v>
          </cell>
          <cell r="AQ173" t="str">
            <v>X</v>
          </cell>
          <cell r="AR173">
            <v>3133479.68</v>
          </cell>
          <cell r="AS173">
            <v>-18437.929999999847</v>
          </cell>
          <cell r="AT173" t="str">
            <v>X</v>
          </cell>
          <cell r="AU173">
            <v>3017883.64</v>
          </cell>
          <cell r="AV173">
            <v>-95287.779999999839</v>
          </cell>
          <cell r="AW173" t="str">
            <v>X</v>
          </cell>
        </row>
        <row r="174">
          <cell r="C174">
            <v>25</v>
          </cell>
          <cell r="D174" t="str">
            <v>Aufwendungen für Versicherungsabschluss und -verwaltung</v>
          </cell>
          <cell r="E174">
            <v>-498713934.08999997</v>
          </cell>
          <cell r="F174">
            <v>-490109411.13999999</v>
          </cell>
          <cell r="G174">
            <v>1.7556330799659126</v>
          </cell>
          <cell r="H174">
            <v>-269002934.81999999</v>
          </cell>
          <cell r="I174">
            <v>-294563315.18000001</v>
          </cell>
          <cell r="J174">
            <v>-8.6773807337077073</v>
          </cell>
          <cell r="K174">
            <v>-99225981.730000004</v>
          </cell>
          <cell r="L174">
            <v>-89144855.670000002</v>
          </cell>
          <cell r="M174">
            <v>11.308701981995139</v>
          </cell>
          <cell r="N174">
            <v>-153257452.24000001</v>
          </cell>
          <cell r="O174">
            <v>-110404890.12</v>
          </cell>
          <cell r="P174">
            <v>38.814007308392952</v>
          </cell>
          <cell r="Q174">
            <v>-79324398.480000004</v>
          </cell>
          <cell r="R174">
            <v>-78838661.650000006</v>
          </cell>
          <cell r="S174">
            <v>0.61611501239886568</v>
          </cell>
          <cell r="T174">
            <v>-75033762.810000002</v>
          </cell>
          <cell r="U174">
            <v>-49617881.57</v>
          </cell>
          <cell r="V174">
            <v>51.223229279032687</v>
          </cell>
          <cell r="W174">
            <v>-30971747.420000002</v>
          </cell>
          <cell r="X174">
            <v>-28687058.690000001</v>
          </cell>
          <cell r="Y174">
            <v>7.9641790909585897</v>
          </cell>
          <cell r="Z174">
            <v>-36525971.07</v>
          </cell>
          <cell r="AA174">
            <v>-33902030.579999998</v>
          </cell>
          <cell r="AB174">
            <v>7.7397738280253758</v>
          </cell>
          <cell r="AC174">
            <v>-20587467.129999999</v>
          </cell>
          <cell r="AD174">
            <v>-14196938.550000001</v>
          </cell>
          <cell r="AE174">
            <v>45.013427067344722</v>
          </cell>
          <cell r="AF174">
            <v>-78684869.659999996</v>
          </cell>
          <cell r="AG174">
            <v>-70000725.439999998</v>
          </cell>
          <cell r="AH174">
            <v>12.405791747749074</v>
          </cell>
          <cell r="AI174">
            <v>-19526584.57</v>
          </cell>
          <cell r="AJ174">
            <v>-20310271.829999998</v>
          </cell>
          <cell r="AK174">
            <v>-3.8585759292616872</v>
          </cell>
          <cell r="AL174">
            <v>-325350359.27999997</v>
          </cell>
          <cell r="AM174">
            <v>-315454608.38</v>
          </cell>
          <cell r="AN174">
            <v>3.136980927563271</v>
          </cell>
          <cell r="AO174">
            <v>-3213391.34</v>
          </cell>
          <cell r="AP174">
            <v>-5372251.0599999996</v>
          </cell>
          <cell r="AQ174">
            <v>-40.185384038995373</v>
          </cell>
          <cell r="AR174">
            <v>-1689418854.6399999</v>
          </cell>
          <cell r="AS174">
            <v>-1600602899.8599997</v>
          </cell>
          <cell r="AT174">
            <v>5.5489062769890518</v>
          </cell>
          <cell r="AU174">
            <v>-842614585.3599999</v>
          </cell>
          <cell r="AV174">
            <v>-769356357.44999981</v>
          </cell>
          <cell r="AW174">
            <v>9.5220150195172835</v>
          </cell>
        </row>
        <row r="175">
          <cell r="C175">
            <v>26</v>
          </cell>
          <cell r="D175" t="str">
            <v>Aufwendungen f.d. Versicherungsabschluss</v>
          </cell>
          <cell r="E175">
            <v>-507450844.80000001</v>
          </cell>
          <cell r="F175">
            <v>-487127094.88999999</v>
          </cell>
          <cell r="G175">
            <v>4.1721657701240034</v>
          </cell>
          <cell r="H175">
            <v>-316085293.26999998</v>
          </cell>
          <cell r="I175">
            <v>-327196065.52999997</v>
          </cell>
          <cell r="J175">
            <v>-3.3957536261942867</v>
          </cell>
          <cell r="K175">
            <v>-98383266.409999996</v>
          </cell>
          <cell r="L175">
            <v>-94810051.439999998</v>
          </cell>
          <cell r="M175">
            <v>3.7688145040837728</v>
          </cell>
          <cell r="N175">
            <v>-165468256.44</v>
          </cell>
          <cell r="O175">
            <v>-120464581.36</v>
          </cell>
          <cell r="P175">
            <v>37.358428985453962</v>
          </cell>
          <cell r="Q175">
            <v>-81871778.5</v>
          </cell>
          <cell r="R175">
            <v>-88561016.650000006</v>
          </cell>
          <cell r="S175">
            <v>-7.5532535680302715</v>
          </cell>
          <cell r="T175">
            <v>-69822437.640000001</v>
          </cell>
          <cell r="U175">
            <v>-51851253.630000003</v>
          </cell>
          <cell r="V175">
            <v>34.659111886163288</v>
          </cell>
          <cell r="W175">
            <v>-32894017.050000001</v>
          </cell>
          <cell r="X175">
            <v>-27558420.940000001</v>
          </cell>
          <cell r="Y175">
            <v>19.361037127695457</v>
          </cell>
          <cell r="Z175">
            <v>-38306718.060000002</v>
          </cell>
          <cell r="AA175">
            <v>-32541418.879999999</v>
          </cell>
          <cell r="AB175">
            <v>17.716803318442164</v>
          </cell>
          <cell r="AC175">
            <v>-25872428.93</v>
          </cell>
          <cell r="AD175">
            <v>-21605646.620000001</v>
          </cell>
          <cell r="AE175">
            <v>19.748459210891234</v>
          </cell>
          <cell r="AF175">
            <v>-78279490.519999996</v>
          </cell>
          <cell r="AG175">
            <v>-68045912.739999995</v>
          </cell>
          <cell r="AH175">
            <v>15.039224793856443</v>
          </cell>
          <cell r="AI175">
            <v>-30655110.77</v>
          </cell>
          <cell r="AJ175">
            <v>-29862973.190000001</v>
          </cell>
          <cell r="AK175">
            <v>2.6525743935813306</v>
          </cell>
          <cell r="AL175">
            <v>-352384381.50999999</v>
          </cell>
          <cell r="AM175">
            <v>-334881225.49000001</v>
          </cell>
          <cell r="AN175">
            <v>5.2266758145038672</v>
          </cell>
          <cell r="AO175">
            <v>300351850.25</v>
          </cell>
          <cell r="AP175">
            <v>294838102.66000003</v>
          </cell>
          <cell r="AQ175">
            <v>1.8700932953561678</v>
          </cell>
          <cell r="AR175">
            <v>-1497122173.6499999</v>
          </cell>
          <cell r="AS175">
            <v>-1389667558.7</v>
          </cell>
          <cell r="AT175">
            <v>7.7323971677457193</v>
          </cell>
          <cell r="AU175">
            <v>-906983686.81999993</v>
          </cell>
          <cell r="AV175">
            <v>-832634367.78999996</v>
          </cell>
          <cell r="AW175">
            <v>8.9294079017348196</v>
          </cell>
        </row>
        <row r="176">
          <cell r="C176">
            <v>27</v>
          </cell>
          <cell r="D176" t="str">
            <v>Provisionen</v>
          </cell>
          <cell r="E176">
            <v>-313988415.54000002</v>
          </cell>
          <cell r="F176">
            <v>-295584215.35000002</v>
          </cell>
          <cell r="G176">
            <v>6.2263812592995516</v>
          </cell>
          <cell r="H176">
            <v>-209322306.46000001</v>
          </cell>
          <cell r="I176">
            <v>-219583092.38</v>
          </cell>
          <cell r="J176">
            <v>-4.6728488103460863</v>
          </cell>
          <cell r="K176">
            <v>-77827027.799999997</v>
          </cell>
          <cell r="L176">
            <v>-74167413.430000007</v>
          </cell>
          <cell r="M176">
            <v>4.9342618284160311</v>
          </cell>
          <cell r="N176">
            <v>-141869989.13</v>
          </cell>
          <cell r="O176">
            <v>-102078032.94</v>
          </cell>
          <cell r="P176">
            <v>38.981899478205207</v>
          </cell>
          <cell r="Q176">
            <v>-56803639.619999997</v>
          </cell>
          <cell r="R176">
            <v>-62385191.719999999</v>
          </cell>
          <cell r="S176">
            <v>-8.9469182447196367</v>
          </cell>
          <cell r="T176">
            <v>-46732548.850000001</v>
          </cell>
          <cell r="U176">
            <v>-37237253.920000002</v>
          </cell>
          <cell r="V176">
            <v>25.499449960514163</v>
          </cell>
          <cell r="W176">
            <v>-26210990.890000001</v>
          </cell>
          <cell r="X176">
            <v>-21852376.600000001</v>
          </cell>
          <cell r="Y176">
            <v>19.945722013595525</v>
          </cell>
          <cell r="Z176">
            <v>-30930540.559999999</v>
          </cell>
          <cell r="AA176">
            <v>-24992778.010000002</v>
          </cell>
          <cell r="AB176">
            <v>23.757913376513031</v>
          </cell>
          <cell r="AC176">
            <v>-19283353.379999999</v>
          </cell>
          <cell r="AD176">
            <v>-15116054.34</v>
          </cell>
          <cell r="AE176">
            <v>27.568695813513465</v>
          </cell>
          <cell r="AF176">
            <v>-55164765.840000004</v>
          </cell>
          <cell r="AG176">
            <v>-44485516.840000004</v>
          </cell>
          <cell r="AH176">
            <v>24.006125495652441</v>
          </cell>
          <cell r="AI176">
            <v>-26919645.260000002</v>
          </cell>
          <cell r="AJ176">
            <v>-26179092.109999999</v>
          </cell>
          <cell r="AK176">
            <v>2.8287961510977011</v>
          </cell>
          <cell r="AL176">
            <v>-345739430.63999999</v>
          </cell>
          <cell r="AM176">
            <v>-329776859.06999999</v>
          </cell>
          <cell r="AN176">
            <v>4.8404159148752512</v>
          </cell>
          <cell r="AO176">
            <v>300351850.25</v>
          </cell>
          <cell r="AP176">
            <v>294838102.66000003</v>
          </cell>
          <cell r="AQ176">
            <v>1.8700932953561678</v>
          </cell>
          <cell r="AR176">
            <v>-1050440803.7199998</v>
          </cell>
          <cell r="AS176">
            <v>-958599774.05000019</v>
          </cell>
          <cell r="AT176">
            <v>9.5807481032442965</v>
          </cell>
          <cell r="AU176">
            <v>-664145162.52999985</v>
          </cell>
          <cell r="AV176">
            <v>-601897710.18000019</v>
          </cell>
          <cell r="AW176">
            <v>10.341865618891344</v>
          </cell>
        </row>
        <row r="177">
          <cell r="C177">
            <v>28</v>
          </cell>
          <cell r="D177" t="str">
            <v>Sonstige Aufwendungen Vers.abschluss</v>
          </cell>
          <cell r="E177">
            <v>-193462429.25999999</v>
          </cell>
          <cell r="F177">
            <v>-191542879.53999999</v>
          </cell>
          <cell r="G177">
            <v>1.0021514371141738</v>
          </cell>
          <cell r="H177">
            <v>-106762986.81</v>
          </cell>
          <cell r="I177">
            <v>-107612973.15000001</v>
          </cell>
          <cell r="J177">
            <v>-0.78985489864239478</v>
          </cell>
          <cell r="K177">
            <v>-20556238.609999999</v>
          </cell>
          <cell r="L177">
            <v>-20642638.010000002</v>
          </cell>
          <cell r="M177">
            <v>-0.41854824929908885</v>
          </cell>
          <cell r="N177">
            <v>-23598267.309999999</v>
          </cell>
          <cell r="O177">
            <v>-18386548.420000002</v>
          </cell>
          <cell r="P177">
            <v>28.345281403283607</v>
          </cell>
          <cell r="Q177">
            <v>-25068138.879999999</v>
          </cell>
          <cell r="R177">
            <v>-26175824.93</v>
          </cell>
          <cell r="S177">
            <v>-4.231714006959475</v>
          </cell>
          <cell r="T177">
            <v>-23089888.789999999</v>
          </cell>
          <cell r="U177">
            <v>-14613999.710000001</v>
          </cell>
          <cell r="V177">
            <v>57.998421022276034</v>
          </cell>
          <cell r="W177">
            <v>-6683026.1600000001</v>
          </cell>
          <cell r="X177">
            <v>-5706044.3399999999</v>
          </cell>
          <cell r="Y177">
            <v>17.121875712588675</v>
          </cell>
          <cell r="Z177">
            <v>-7376177.5</v>
          </cell>
          <cell r="AA177">
            <v>-7548640.8700000001</v>
          </cell>
          <cell r="AB177">
            <v>-2.2846943306762513</v>
          </cell>
          <cell r="AC177">
            <v>-6589075.5499999998</v>
          </cell>
          <cell r="AD177">
            <v>-6489592.2800000003</v>
          </cell>
          <cell r="AE177">
            <v>1.5329664131072285</v>
          </cell>
          <cell r="AF177">
            <v>-23114724.68</v>
          </cell>
          <cell r="AG177">
            <v>-23560395.899999999</v>
          </cell>
          <cell r="AH177">
            <v>-1.8916117619228956</v>
          </cell>
          <cell r="AI177">
            <v>-3735465.51</v>
          </cell>
          <cell r="AJ177">
            <v>-3683881.08</v>
          </cell>
          <cell r="AK177">
            <v>1.4002740283896475</v>
          </cell>
          <cell r="AL177">
            <v>-6644950.8700000001</v>
          </cell>
          <cell r="AM177">
            <v>-5104366.42</v>
          </cell>
          <cell r="AN177">
            <v>30.181697849191647</v>
          </cell>
          <cell r="AO177">
            <v>0</v>
          </cell>
          <cell r="AP177">
            <v>0</v>
          </cell>
          <cell r="AQ177" t="str">
            <v>X</v>
          </cell>
          <cell r="AR177">
            <v>-446681369.93000007</v>
          </cell>
          <cell r="AS177">
            <v>-431067784.64999992</v>
          </cell>
          <cell r="AT177">
            <v>3.6220719422764169</v>
          </cell>
          <cell r="AU177">
            <v>-242838524.29000008</v>
          </cell>
          <cell r="AV177">
            <v>-230736657.60999992</v>
          </cell>
          <cell r="AW177">
            <v>5.2448825450419845</v>
          </cell>
        </row>
        <row r="178">
          <cell r="C178">
            <v>29</v>
          </cell>
          <cell r="D178" t="str">
            <v>Anteilige Personalaufwendungen</v>
          </cell>
          <cell r="E178">
            <v>-107070816.98</v>
          </cell>
          <cell r="F178">
            <v>-105414072.69</v>
          </cell>
          <cell r="G178">
            <v>1.5716538102764854</v>
          </cell>
          <cell r="H178">
            <v>-68420021.840000004</v>
          </cell>
          <cell r="I178">
            <v>-65099903.229999997</v>
          </cell>
          <cell r="J178">
            <v>5.1000361679032435</v>
          </cell>
          <cell r="K178">
            <v>-11953198.130000001</v>
          </cell>
          <cell r="L178">
            <v>-11144128.32</v>
          </cell>
          <cell r="M178">
            <v>7.2600546832181534</v>
          </cell>
          <cell r="N178">
            <v>-15509234.16</v>
          </cell>
          <cell r="O178">
            <v>-12658734.470000001</v>
          </cell>
          <cell r="P178">
            <v>22.518046308305252</v>
          </cell>
          <cell r="Q178">
            <v>-14652572.529999999</v>
          </cell>
          <cell r="R178">
            <v>-15486451.82</v>
          </cell>
          <cell r="S178">
            <v>-5.3845729137457221</v>
          </cell>
          <cell r="T178">
            <v>-17079399.780000001</v>
          </cell>
          <cell r="U178">
            <v>-10263203.609999999</v>
          </cell>
          <cell r="V178">
            <v>66.413923264258429</v>
          </cell>
          <cell r="W178">
            <v>-3464715.7</v>
          </cell>
          <cell r="X178">
            <v>-3095714.77</v>
          </cell>
          <cell r="Y178">
            <v>11.919732837660636</v>
          </cell>
          <cell r="Z178">
            <v>-4301669.3600000003</v>
          </cell>
          <cell r="AA178">
            <v>-3857658.99</v>
          </cell>
          <cell r="AB178">
            <v>11.509839805721134</v>
          </cell>
          <cell r="AC178">
            <v>-3309401.45</v>
          </cell>
          <cell r="AD178">
            <v>-4271751.66</v>
          </cell>
          <cell r="AE178">
            <v>-22.528234003191095</v>
          </cell>
          <cell r="AF178">
            <v>-14927431.42</v>
          </cell>
          <cell r="AG178">
            <v>-14062741.43</v>
          </cell>
          <cell r="AH178">
            <v>6.1488010307532148</v>
          </cell>
          <cell r="AI178">
            <v>-2100017.39</v>
          </cell>
          <cell r="AJ178">
            <v>-1875276.71</v>
          </cell>
          <cell r="AK178">
            <v>11.984400958085818</v>
          </cell>
          <cell r="AL178">
            <v>-3238771.29</v>
          </cell>
          <cell r="AM178">
            <v>-3362519.53</v>
          </cell>
          <cell r="AN178">
            <v>-3.6802236803662458</v>
          </cell>
          <cell r="AO178">
            <v>0</v>
          </cell>
          <cell r="AP178">
            <v>0</v>
          </cell>
          <cell r="AQ178" t="str">
            <v>X</v>
          </cell>
          <cell r="AR178">
            <v>-266027250.02999994</v>
          </cell>
          <cell r="AS178">
            <v>-250592157.23000002</v>
          </cell>
          <cell r="AT178">
            <v>6.1594476741078541</v>
          </cell>
          <cell r="AU178">
            <v>-153617644.36999997</v>
          </cell>
          <cell r="AV178">
            <v>-139940288.30000001</v>
          </cell>
          <cell r="AW178">
            <v>9.773708655422265</v>
          </cell>
        </row>
        <row r="179">
          <cell r="C179">
            <v>30</v>
          </cell>
          <cell r="D179" t="str">
            <v>Anteilige Sachaufwendungen</v>
          </cell>
          <cell r="E179">
            <v>-86391612.280000001</v>
          </cell>
          <cell r="F179">
            <v>-86128806.849999994</v>
          </cell>
          <cell r="G179">
            <v>0.30513069855675479</v>
          </cell>
          <cell r="H179">
            <v>-38342964.969999999</v>
          </cell>
          <cell r="I179">
            <v>-42513069.920000002</v>
          </cell>
          <cell r="J179">
            <v>-9.80899511102632</v>
          </cell>
          <cell r="K179">
            <v>-8603040.4800000004</v>
          </cell>
          <cell r="L179">
            <v>-9498509.6899999995</v>
          </cell>
          <cell r="M179">
            <v>-9.4274706161825215</v>
          </cell>
          <cell r="N179">
            <v>-8089033.1500000004</v>
          </cell>
          <cell r="O179">
            <v>-5727813.9500000002</v>
          </cell>
          <cell r="P179">
            <v>41.223741214569309</v>
          </cell>
          <cell r="Q179">
            <v>-10415566.35</v>
          </cell>
          <cell r="R179">
            <v>-10689373.109999999</v>
          </cell>
          <cell r="S179">
            <v>-2.5614856660195695</v>
          </cell>
          <cell r="T179">
            <v>-6010489.0099999998</v>
          </cell>
          <cell r="U179">
            <v>-4350796.0999999996</v>
          </cell>
          <cell r="V179">
            <v>38.146878682731192</v>
          </cell>
          <cell r="W179">
            <v>-3218310.46</v>
          </cell>
          <cell r="X179">
            <v>-2610329.5699999998</v>
          </cell>
          <cell r="Y179">
            <v>23.291345927633202</v>
          </cell>
          <cell r="Z179">
            <v>-3074508.14</v>
          </cell>
          <cell r="AA179">
            <v>-3690981.88</v>
          </cell>
          <cell r="AB179">
            <v>-16.702161106247416</v>
          </cell>
          <cell r="AC179">
            <v>-3279674.1</v>
          </cell>
          <cell r="AD179">
            <v>-2217840.62</v>
          </cell>
          <cell r="AE179">
            <v>47.876906501964967</v>
          </cell>
          <cell r="AF179">
            <v>-8187293.2599999998</v>
          </cell>
          <cell r="AG179">
            <v>-9497654.4700000007</v>
          </cell>
          <cell r="AH179">
            <v>-13.796682266542815</v>
          </cell>
          <cell r="AI179">
            <v>-1635448.12</v>
          </cell>
          <cell r="AJ179">
            <v>-1808604.37</v>
          </cell>
          <cell r="AK179">
            <v>-9.5740258550851554</v>
          </cell>
          <cell r="AL179">
            <v>-3406179.58</v>
          </cell>
          <cell r="AM179">
            <v>-1741846.89</v>
          </cell>
          <cell r="AN179">
            <v>95.549884410334158</v>
          </cell>
          <cell r="AO179">
            <v>0</v>
          </cell>
          <cell r="AP179">
            <v>0</v>
          </cell>
          <cell r="AQ179" t="str">
            <v>X</v>
          </cell>
          <cell r="AR179">
            <v>-180654119.89999998</v>
          </cell>
          <cell r="AS179">
            <v>-180475627.41999996</v>
          </cell>
          <cell r="AT179">
            <v>9.8901154993424889E-2</v>
          </cell>
          <cell r="AU179">
            <v>-89220879.919999972</v>
          </cell>
          <cell r="AV179">
            <v>-90796369.309999958</v>
          </cell>
          <cell r="AW179">
            <v>-1.7351898561283829</v>
          </cell>
        </row>
        <row r="180">
          <cell r="C180">
            <v>31</v>
          </cell>
          <cell r="D180" t="str">
            <v>Sonst. Aufwendungen für den Vers.betrieb</v>
          </cell>
          <cell r="E180">
            <v>-120923282.36</v>
          </cell>
          <cell r="F180">
            <v>-127727132.36</v>
          </cell>
          <cell r="G180">
            <v>-5.3268635052600155</v>
          </cell>
          <cell r="H180">
            <v>-44498179.380000003</v>
          </cell>
          <cell r="I180">
            <v>-54217311.659999996</v>
          </cell>
          <cell r="J180">
            <v>-17.926252671746713</v>
          </cell>
          <cell r="K180">
            <v>-18896553.34</v>
          </cell>
          <cell r="L180">
            <v>-19318998.289999999</v>
          </cell>
          <cell r="M180">
            <v>-2.1866814399930212</v>
          </cell>
          <cell r="N180">
            <v>-35873488.869999997</v>
          </cell>
          <cell r="O180">
            <v>-30503422.66</v>
          </cell>
          <cell r="P180">
            <v>17.604798877346695</v>
          </cell>
          <cell r="Q180">
            <v>-8318872.3499999996</v>
          </cell>
          <cell r="R180">
            <v>-9345281.3599999994</v>
          </cell>
          <cell r="S180">
            <v>-10.98317932291768</v>
          </cell>
          <cell r="T180">
            <v>-22591834.84</v>
          </cell>
          <cell r="U180">
            <v>-17193128.91</v>
          </cell>
          <cell r="V180">
            <v>31.400369055919562</v>
          </cell>
          <cell r="W180">
            <v>-12365403.49</v>
          </cell>
          <cell r="X180">
            <v>-12891871.880000001</v>
          </cell>
          <cell r="Y180">
            <v>-4.0837234103818894</v>
          </cell>
          <cell r="Z180">
            <v>-4356290.38</v>
          </cell>
          <cell r="AA180">
            <v>-4333393.0999999996</v>
          </cell>
          <cell r="AB180">
            <v>0.52839148149288473</v>
          </cell>
          <cell r="AC180">
            <v>-7557195.2599999998</v>
          </cell>
          <cell r="AD180">
            <v>-7094798.1399999997</v>
          </cell>
          <cell r="AE180">
            <v>6.5174105150791473</v>
          </cell>
          <cell r="AF180">
            <v>-23602287.300000001</v>
          </cell>
          <cell r="AG180">
            <v>-22983771.059999999</v>
          </cell>
          <cell r="AH180">
            <v>2.6910998999482905</v>
          </cell>
          <cell r="AI180">
            <v>-6719726.75</v>
          </cell>
          <cell r="AJ180">
            <v>-6979036.8600000003</v>
          </cell>
          <cell r="AK180">
            <v>-3.715557249542889</v>
          </cell>
          <cell r="AL180">
            <v>-5286301.09</v>
          </cell>
          <cell r="AM180">
            <v>-4144973.52</v>
          </cell>
          <cell r="AN180">
            <v>27.535219814866263</v>
          </cell>
          <cell r="AO180">
            <v>168769.47</v>
          </cell>
          <cell r="AP180">
            <v>513644.34</v>
          </cell>
          <cell r="AQ180">
            <v>-67.14273732676584</v>
          </cell>
          <cell r="AR180">
            <v>-310820645.94</v>
          </cell>
          <cell r="AS180">
            <v>-316219475.46000004</v>
          </cell>
          <cell r="AT180">
            <v>-1.7073045586918467</v>
          </cell>
          <cell r="AU180">
            <v>-178060105.20999998</v>
          </cell>
          <cell r="AV180">
            <v>-177881977.06</v>
          </cell>
          <cell r="AW180">
            <v>0.10013839116478351</v>
          </cell>
        </row>
        <row r="181">
          <cell r="C181">
            <v>32</v>
          </cell>
          <cell r="D181" t="str">
            <v>Anteilige Personalaufwendungen</v>
          </cell>
          <cell r="E181">
            <v>-55440766.270000003</v>
          </cell>
          <cell r="F181">
            <v>-56388060.649999999</v>
          </cell>
          <cell r="G181">
            <v>-1.6799555953517231</v>
          </cell>
          <cell r="H181">
            <v>-24890716.309999999</v>
          </cell>
          <cell r="I181">
            <v>-23651193.059999999</v>
          </cell>
          <cell r="J181">
            <v>5.2408487252862512</v>
          </cell>
          <cell r="K181">
            <v>-8064132.9299999997</v>
          </cell>
          <cell r="L181">
            <v>-8102897.5300000003</v>
          </cell>
          <cell r="M181">
            <v>-0.47840417401897595</v>
          </cell>
          <cell r="N181">
            <v>-18329053.370000001</v>
          </cell>
          <cell r="O181">
            <v>-14867097.83</v>
          </cell>
          <cell r="P181">
            <v>23.286021115797027</v>
          </cell>
          <cell r="Q181">
            <v>-4866826.2</v>
          </cell>
          <cell r="R181">
            <v>-5445861.7599999998</v>
          </cell>
          <cell r="S181">
            <v>-10.632579112694918</v>
          </cell>
          <cell r="T181">
            <v>-13237874.26</v>
          </cell>
          <cell r="U181">
            <v>-10458499.17</v>
          </cell>
          <cell r="V181">
            <v>26.575276670409686</v>
          </cell>
          <cell r="W181">
            <v>-6557773.6100000003</v>
          </cell>
          <cell r="X181">
            <v>-5670902.2000000002</v>
          </cell>
          <cell r="Y181">
            <v>15.638982629606989</v>
          </cell>
          <cell r="Z181">
            <v>-1905959.08</v>
          </cell>
          <cell r="AA181">
            <v>-2145800.4500000002</v>
          </cell>
          <cell r="AB181">
            <v>-11.177244836536415</v>
          </cell>
          <cell r="AC181">
            <v>-5014718.29</v>
          </cell>
          <cell r="AD181">
            <v>-4297164.6100000003</v>
          </cell>
          <cell r="AE181">
            <v>16.698305629953513</v>
          </cell>
          <cell r="AF181">
            <v>-11068577.09</v>
          </cell>
          <cell r="AG181">
            <v>-10460665.119999999</v>
          </cell>
          <cell r="AH181">
            <v>5.8114083858560761</v>
          </cell>
          <cell r="AI181">
            <v>-3883415.85</v>
          </cell>
          <cell r="AJ181">
            <v>-3803169.26</v>
          </cell>
          <cell r="AK181">
            <v>2.109992601275934</v>
          </cell>
          <cell r="AL181">
            <v>-2265218.5299999998</v>
          </cell>
          <cell r="AM181">
            <v>-1367690.84</v>
          </cell>
          <cell r="AN181">
            <v>65.62357981428022</v>
          </cell>
          <cell r="AO181">
            <v>0</v>
          </cell>
          <cell r="AP181">
            <v>0</v>
          </cell>
          <cell r="AQ181" t="str">
            <v>X</v>
          </cell>
          <cell r="AR181">
            <v>-155525031.79000002</v>
          </cell>
          <cell r="AS181">
            <v>-146659002.47999999</v>
          </cell>
          <cell r="AT181">
            <v>6.0453358880639518</v>
          </cell>
          <cell r="AU181">
            <v>-93935631.140000015</v>
          </cell>
          <cell r="AV181">
            <v>-85100081.729999974</v>
          </cell>
          <cell r="AW181">
            <v>10.382539276557811</v>
          </cell>
        </row>
        <row r="182">
          <cell r="C182">
            <v>33</v>
          </cell>
          <cell r="D182" t="str">
            <v>Anteilige Sachaufwendungen</v>
          </cell>
          <cell r="E182">
            <v>-65482516.090000004</v>
          </cell>
          <cell r="F182">
            <v>-71339071.709999993</v>
          </cell>
          <cell r="G182">
            <v>-8.2094642944156035</v>
          </cell>
          <cell r="H182">
            <v>-19607463.07</v>
          </cell>
          <cell r="I182">
            <v>-30566118.600000001</v>
          </cell>
          <cell r="J182">
            <v>-35.852296699522725</v>
          </cell>
          <cell r="K182">
            <v>-10832420.41</v>
          </cell>
          <cell r="L182">
            <v>-11216100.76</v>
          </cell>
          <cell r="M182">
            <v>-3.4207997789064026</v>
          </cell>
          <cell r="N182">
            <v>-17544435.5</v>
          </cell>
          <cell r="O182">
            <v>-15636324.83</v>
          </cell>
          <cell r="P182">
            <v>12.203063640242885</v>
          </cell>
          <cell r="Q182">
            <v>-3452046.15</v>
          </cell>
          <cell r="R182">
            <v>-3899419.6</v>
          </cell>
          <cell r="S182">
            <v>-11.472821493742302</v>
          </cell>
          <cell r="T182">
            <v>-9353960.5800000001</v>
          </cell>
          <cell r="U182">
            <v>-6734629.7400000002</v>
          </cell>
          <cell r="V182">
            <v>38.893464691052195</v>
          </cell>
          <cell r="W182">
            <v>-5807629.8799999999</v>
          </cell>
          <cell r="X182">
            <v>-7220969.6799999997</v>
          </cell>
          <cell r="Y182">
            <v>-19.572714782538736</v>
          </cell>
          <cell r="Z182">
            <v>-2450331.2999999998</v>
          </cell>
          <cell r="AA182">
            <v>-2187592.65</v>
          </cell>
          <cell r="AB182">
            <v>12.010401022329265</v>
          </cell>
          <cell r="AC182">
            <v>-2542476.9700000002</v>
          </cell>
          <cell r="AD182">
            <v>-2797633.53</v>
          </cell>
          <cell r="AE182">
            <v>-9.1204425906347915</v>
          </cell>
          <cell r="AF182">
            <v>-12533710.210000001</v>
          </cell>
          <cell r="AG182">
            <v>-12523105.939999999</v>
          </cell>
          <cell r="AH182">
            <v>8.4677635490804093E-2</v>
          </cell>
          <cell r="AI182">
            <v>-2836310.9</v>
          </cell>
          <cell r="AJ182">
            <v>-3175867.6</v>
          </cell>
          <cell r="AK182">
            <v>-10.691777579140904</v>
          </cell>
          <cell r="AL182">
            <v>-3021082.56</v>
          </cell>
          <cell r="AM182">
            <v>-2777282.68</v>
          </cell>
          <cell r="AN182">
            <v>8.7783602928024571</v>
          </cell>
          <cell r="AO182">
            <v>168769.47</v>
          </cell>
          <cell r="AP182">
            <v>513644.34</v>
          </cell>
          <cell r="AQ182">
            <v>-67.14273732676584</v>
          </cell>
          <cell r="AR182">
            <v>-155295614.15000004</v>
          </cell>
          <cell r="AS182">
            <v>-169560472.98000002</v>
          </cell>
          <cell r="AT182">
            <v>-8.4128444438124177</v>
          </cell>
          <cell r="AU182">
            <v>-84124474.070000023</v>
          </cell>
          <cell r="AV182">
            <v>-92781895.330000028</v>
          </cell>
          <cell r="AW182">
            <v>-9.3309381417655999</v>
          </cell>
        </row>
        <row r="183">
          <cell r="C183">
            <v>34</v>
          </cell>
          <cell r="D183" t="str">
            <v>Rückvers.prov. u. Gew.ant. aus RV</v>
          </cell>
          <cell r="E183">
            <v>129660193.06999999</v>
          </cell>
          <cell r="F183">
            <v>124744816.11</v>
          </cell>
          <cell r="G183">
            <v>3.9403456698878792</v>
          </cell>
          <cell r="H183">
            <v>91580537.829999998</v>
          </cell>
          <cell r="I183">
            <v>86850062.010000005</v>
          </cell>
          <cell r="J183">
            <v>5.446715535396307</v>
          </cell>
          <cell r="K183">
            <v>18053838.02</v>
          </cell>
          <cell r="L183">
            <v>24984194.059999999</v>
          </cell>
          <cell r="M183">
            <v>-27.738961774618875</v>
          </cell>
          <cell r="N183">
            <v>48084293.07</v>
          </cell>
          <cell r="O183">
            <v>40563113.899999999</v>
          </cell>
          <cell r="P183">
            <v>18.541917636160576</v>
          </cell>
          <cell r="Q183">
            <v>10866252.369999999</v>
          </cell>
          <cell r="R183">
            <v>19067636.359999999</v>
          </cell>
          <cell r="S183">
            <v>-43.012064186439105</v>
          </cell>
          <cell r="T183">
            <v>17380509.670000002</v>
          </cell>
          <cell r="U183">
            <v>19426500.969999999</v>
          </cell>
          <cell r="V183">
            <v>-10.531959940493586</v>
          </cell>
          <cell r="W183">
            <v>14287673.119999999</v>
          </cell>
          <cell r="X183">
            <v>11763234.130000001</v>
          </cell>
          <cell r="Y183">
            <v>21.460416090519473</v>
          </cell>
          <cell r="Z183">
            <v>6137037.3700000001</v>
          </cell>
          <cell r="AA183">
            <v>2972781.4</v>
          </cell>
          <cell r="AB183">
            <v>106.44092330502338</v>
          </cell>
          <cell r="AC183">
            <v>12842157.060000001</v>
          </cell>
          <cell r="AD183">
            <v>14503506.210000001</v>
          </cell>
          <cell r="AE183">
            <v>-11.454810484753807</v>
          </cell>
          <cell r="AF183">
            <v>23196908.16</v>
          </cell>
          <cell r="AG183">
            <v>21028958.359999999</v>
          </cell>
          <cell r="AH183">
            <v>10.309354190951003</v>
          </cell>
          <cell r="AI183">
            <v>17848252.949999999</v>
          </cell>
          <cell r="AJ183">
            <v>16531738.220000001</v>
          </cell>
          <cell r="AK183">
            <v>7.9635590189015115</v>
          </cell>
          <cell r="AL183">
            <v>32320323.32</v>
          </cell>
          <cell r="AM183">
            <v>23571590.629999999</v>
          </cell>
          <cell r="AN183">
            <v>37.115580477056675</v>
          </cell>
          <cell r="AO183">
            <v>-303734011.06</v>
          </cell>
          <cell r="AP183">
            <v>-300723998.06</v>
          </cell>
          <cell r="AQ183">
            <v>1.0009221144364533</v>
          </cell>
          <cell r="AR183">
            <v>118523964.95000005</v>
          </cell>
          <cell r="AS183">
            <v>105284134.29999995</v>
          </cell>
          <cell r="AT183">
            <v>12.575333157296154</v>
          </cell>
          <cell r="AU183">
            <v>242429206.67000008</v>
          </cell>
          <cell r="AV183">
            <v>241159987.39999995</v>
          </cell>
          <cell r="AW183">
            <v>0.52629761830884636</v>
          </cell>
        </row>
        <row r="184">
          <cell r="C184">
            <v>35</v>
          </cell>
          <cell r="D184" t="str">
            <v>Sonstige Aufwendungen</v>
          </cell>
          <cell r="E184">
            <v>-22904111.859999999</v>
          </cell>
          <cell r="F184">
            <v>-17180126.329999998</v>
          </cell>
          <cell r="G184">
            <v>33.317482188735468</v>
          </cell>
          <cell r="H184">
            <v>-63465438.32</v>
          </cell>
          <cell r="I184">
            <v>-27514192.440000001</v>
          </cell>
          <cell r="J184">
            <v>130.66436879221013</v>
          </cell>
          <cell r="K184">
            <v>-18245081.18</v>
          </cell>
          <cell r="L184">
            <v>-16325455.18</v>
          </cell>
          <cell r="M184">
            <v>11.758483783972506</v>
          </cell>
          <cell r="N184">
            <v>-37252168.740000002</v>
          </cell>
          <cell r="O184">
            <v>-27536195.84</v>
          </cell>
          <cell r="P184">
            <v>35.284368822966663</v>
          </cell>
          <cell r="Q184">
            <v>-17106207.68</v>
          </cell>
          <cell r="R184">
            <v>-81036672.670000002</v>
          </cell>
          <cell r="S184">
            <v>-78.890782263901158</v>
          </cell>
          <cell r="T184">
            <v>-13463004.98</v>
          </cell>
          <cell r="U184">
            <v>-8448069.5800000001</v>
          </cell>
          <cell r="V184">
            <v>59.36190928010798</v>
          </cell>
          <cell r="W184">
            <v>-11947350.08</v>
          </cell>
          <cell r="X184">
            <v>-7424813.2599999998</v>
          </cell>
          <cell r="Y184">
            <v>60.911118726237177</v>
          </cell>
          <cell r="Z184">
            <v>-5427160.1299999999</v>
          </cell>
          <cell r="AA184">
            <v>-6051597.4299999997</v>
          </cell>
          <cell r="AB184">
            <v>-10.318553195631186</v>
          </cell>
          <cell r="AC184">
            <v>-3488711.46</v>
          </cell>
          <cell r="AD184">
            <v>-14020584.98</v>
          </cell>
          <cell r="AE184">
            <v>-75.117218967849368</v>
          </cell>
          <cell r="AF184">
            <v>-11754610.07</v>
          </cell>
          <cell r="AG184">
            <v>-7725440.3399999999</v>
          </cell>
          <cell r="AH184">
            <v>52.154564046507154</v>
          </cell>
          <cell r="AI184">
            <v>-48146188.890000001</v>
          </cell>
          <cell r="AJ184">
            <v>-39460173.850000001</v>
          </cell>
          <cell r="AK184">
            <v>22.01210535214102</v>
          </cell>
          <cell r="AL184">
            <v>-4437404.0599999996</v>
          </cell>
          <cell r="AM184">
            <v>-3660650.51</v>
          </cell>
          <cell r="AN184">
            <v>21.219003231204383</v>
          </cell>
          <cell r="AO184">
            <v>4518241.05</v>
          </cell>
          <cell r="AP184">
            <v>7696503.0700000003</v>
          </cell>
          <cell r="AQ184">
            <v>-41.294884067395046</v>
          </cell>
          <cell r="AR184">
            <v>-253119196.40000004</v>
          </cell>
          <cell r="AS184">
            <v>-248687469.33999997</v>
          </cell>
          <cell r="AT184">
            <v>1.7820467881882296</v>
          </cell>
          <cell r="AU184">
            <v>-182149732.64000005</v>
          </cell>
          <cell r="AV184">
            <v>-196083021.72</v>
          </cell>
          <cell r="AW184">
            <v>-7.1058110782769468</v>
          </cell>
        </row>
        <row r="185">
          <cell r="C185">
            <v>36</v>
          </cell>
          <cell r="D185" t="str">
            <v xml:space="preserve">    sonstige versicherungstechnische Aufwendungen</v>
          </cell>
          <cell r="E185">
            <v>-15990493.039999999</v>
          </cell>
          <cell r="F185">
            <v>-12935183.609999999</v>
          </cell>
          <cell r="G185">
            <v>23.620147360243003</v>
          </cell>
          <cell r="H185">
            <v>-60656363.579999998</v>
          </cell>
          <cell r="I185">
            <v>-20938129.140000001</v>
          </cell>
          <cell r="J185">
            <v>189.69333016540938</v>
          </cell>
          <cell r="K185">
            <v>-17918860.07</v>
          </cell>
          <cell r="L185">
            <v>-16271145.91</v>
          </cell>
          <cell r="M185">
            <v>10.126601833171067</v>
          </cell>
          <cell r="N185">
            <v>-18985141.489999998</v>
          </cell>
          <cell r="O185">
            <v>-5561653.3099999996</v>
          </cell>
          <cell r="P185">
            <v>241.35787385136379</v>
          </cell>
          <cell r="Q185">
            <v>-15989902.51</v>
          </cell>
          <cell r="R185">
            <v>-15103149.33</v>
          </cell>
          <cell r="S185">
            <v>5.8713130660676516</v>
          </cell>
          <cell r="T185">
            <v>-9240350.9900000002</v>
          </cell>
          <cell r="U185">
            <v>-5592624.3899999997</v>
          </cell>
          <cell r="V185">
            <v>65.223879624785624</v>
          </cell>
          <cell r="W185">
            <v>-11302651.66</v>
          </cell>
          <cell r="X185">
            <v>-5804375.2599999998</v>
          </cell>
          <cell r="Y185">
            <v>94.726411606957342</v>
          </cell>
          <cell r="Z185">
            <v>-4598731.54</v>
          </cell>
          <cell r="AA185">
            <v>-3871596.23</v>
          </cell>
          <cell r="AB185">
            <v>18.781279524078887</v>
          </cell>
          <cell r="AC185">
            <v>-1359761.18</v>
          </cell>
          <cell r="AD185">
            <v>-501087.42</v>
          </cell>
          <cell r="AE185">
            <v>171.36206692237454</v>
          </cell>
          <cell r="AF185">
            <v>-9941726.6300000008</v>
          </cell>
          <cell r="AG185">
            <v>-6616327.6799999997</v>
          </cell>
          <cell r="AH185">
            <v>50.260493597560171</v>
          </cell>
          <cell r="AI185">
            <v>-47487212.549999997</v>
          </cell>
          <cell r="AJ185">
            <v>-38885107.920000002</v>
          </cell>
          <cell r="AK185">
            <v>22.121848414815947</v>
          </cell>
          <cell r="AL185">
            <v>-1125473.83</v>
          </cell>
          <cell r="AM185">
            <v>-545841.91</v>
          </cell>
          <cell r="AN185">
            <v>106.19043891298125</v>
          </cell>
          <cell r="AO185">
            <v>2234863.4700000002</v>
          </cell>
          <cell r="AP185">
            <v>20633.919999999998</v>
          </cell>
          <cell r="AQ185">
            <v>10731.017421798671</v>
          </cell>
          <cell r="AR185">
            <v>-212361805.60000002</v>
          </cell>
          <cell r="AS185">
            <v>-132605588.19</v>
          </cell>
          <cell r="AT185">
            <v>60.145442208456323</v>
          </cell>
          <cell r="AU185">
            <v>-149993489.65000004</v>
          </cell>
          <cell r="AV185">
            <v>-80260088.670000002</v>
          </cell>
          <cell r="AW185">
            <v>86.884281011348193</v>
          </cell>
        </row>
        <row r="186">
          <cell r="C186">
            <v>37</v>
          </cell>
          <cell r="D186" t="str">
            <v xml:space="preserve">    sonstige nicht versicherungstechnische Aufwendungen</v>
          </cell>
          <cell r="E186">
            <v>-6913618.8200000003</v>
          </cell>
          <cell r="F186">
            <v>-4244942.72</v>
          </cell>
          <cell r="G186">
            <v>62.867187522379588</v>
          </cell>
          <cell r="H186">
            <v>-2809074.74</v>
          </cell>
          <cell r="I186">
            <v>-6576063.2999999998</v>
          </cell>
          <cell r="J186">
            <v>-57.283337890010877</v>
          </cell>
          <cell r="K186">
            <v>-326221.11</v>
          </cell>
          <cell r="L186">
            <v>-54309.27</v>
          </cell>
          <cell r="M186">
            <v>500.67297903286124</v>
          </cell>
          <cell r="N186">
            <v>-18267027.25</v>
          </cell>
          <cell r="O186">
            <v>-21974542.530000001</v>
          </cell>
          <cell r="P186">
            <v>-16.871865591460853</v>
          </cell>
          <cell r="Q186">
            <v>-1116305.17</v>
          </cell>
          <cell r="R186">
            <v>-65933523.340000004</v>
          </cell>
          <cell r="S186">
            <v>-98.306923225923271</v>
          </cell>
          <cell r="T186">
            <v>-4222653.99</v>
          </cell>
          <cell r="U186">
            <v>-2855445.19</v>
          </cell>
          <cell r="V186">
            <v>47.880757956345164</v>
          </cell>
          <cell r="W186">
            <v>-644698.42000000004</v>
          </cell>
          <cell r="X186">
            <v>-1620438</v>
          </cell>
          <cell r="Y186">
            <v>-60.214558039246178</v>
          </cell>
          <cell r="Z186">
            <v>-828428.59</v>
          </cell>
          <cell r="AA186">
            <v>-2180001.2000000002</v>
          </cell>
          <cell r="AB186">
            <v>-61.998709450251674</v>
          </cell>
          <cell r="AC186">
            <v>-2128950.2799999998</v>
          </cell>
          <cell r="AD186">
            <v>-13519497.560000001</v>
          </cell>
          <cell r="AE186">
            <v>-84.252741120358621</v>
          </cell>
          <cell r="AF186">
            <v>-1812883.44</v>
          </cell>
          <cell r="AG186">
            <v>-1109112.6599999999</v>
          </cell>
          <cell r="AH186">
            <v>63.45349804229987</v>
          </cell>
          <cell r="AI186">
            <v>-658976.34</v>
          </cell>
          <cell r="AJ186">
            <v>-575065.93000000005</v>
          </cell>
          <cell r="AK186">
            <v>14.591441715213405</v>
          </cell>
          <cell r="AL186">
            <v>-3311930.23</v>
          </cell>
          <cell r="AM186">
            <v>-3114808.6</v>
          </cell>
          <cell r="AN186">
            <v>6.3285310692926755</v>
          </cell>
          <cell r="AO186">
            <v>2283377.58</v>
          </cell>
          <cell r="AP186">
            <v>7675869.1500000004</v>
          </cell>
          <cell r="AQ186">
            <v>-70.252520784568091</v>
          </cell>
          <cell r="AR186">
            <v>-40757390.800000012</v>
          </cell>
          <cell r="AS186">
            <v>-116081881.14999999</v>
          </cell>
          <cell r="AT186">
            <v>-64.889102074996813</v>
          </cell>
          <cell r="AU186">
            <v>-32156242.990000013</v>
          </cell>
          <cell r="AV186">
            <v>-115822933.05</v>
          </cell>
          <cell r="AW186">
            <v>-72.236721914028564</v>
          </cell>
        </row>
        <row r="187">
          <cell r="C187">
            <v>38</v>
          </cell>
          <cell r="D187" t="str">
            <v>Ergebnis vor Steuern</v>
          </cell>
          <cell r="E187">
            <v>141819955.28999999</v>
          </cell>
          <cell r="F187">
            <v>130229797.56</v>
          </cell>
          <cell r="G187">
            <v>8.8997740510654779</v>
          </cell>
          <cell r="H187">
            <v>122258352.23999999</v>
          </cell>
          <cell r="I187">
            <v>123834091.76000001</v>
          </cell>
          <cell r="J187">
            <v>-1.2724601905700683</v>
          </cell>
          <cell r="K187">
            <v>32963890.559999999</v>
          </cell>
          <cell r="L187">
            <v>31779278.640000001</v>
          </cell>
          <cell r="M187">
            <v>3.7276236928454054</v>
          </cell>
          <cell r="N187">
            <v>35479508.189999998</v>
          </cell>
          <cell r="O187">
            <v>23508141.77</v>
          </cell>
          <cell r="P187">
            <v>50.924341605244614</v>
          </cell>
          <cell r="Q187">
            <v>2960719.46</v>
          </cell>
          <cell r="R187">
            <v>-72197963.099999994</v>
          </cell>
          <cell r="S187" t="str">
            <v>X</v>
          </cell>
          <cell r="T187">
            <v>5940594.8799999999</v>
          </cell>
          <cell r="U187">
            <v>3085574.6</v>
          </cell>
          <cell r="V187">
            <v>92.527993975579108</v>
          </cell>
          <cell r="W187">
            <v>6547626.25</v>
          </cell>
          <cell r="X187">
            <v>4680877.43</v>
          </cell>
          <cell r="Y187">
            <v>39.880318335957796</v>
          </cell>
          <cell r="Z187">
            <v>12767579.09</v>
          </cell>
          <cell r="AA187">
            <v>6964219.4800000004</v>
          </cell>
          <cell r="AB187">
            <v>83.331084361516972</v>
          </cell>
          <cell r="AC187">
            <v>7416877.0999999996</v>
          </cell>
          <cell r="AD187">
            <v>4948348.6900000004</v>
          </cell>
          <cell r="AE187">
            <v>49.885902644423361</v>
          </cell>
          <cell r="AF187">
            <v>21724701.289999999</v>
          </cell>
          <cell r="AG187">
            <v>19964067.43</v>
          </cell>
          <cell r="AH187">
            <v>8.8190137915197262</v>
          </cell>
          <cell r="AI187">
            <v>20387966.52</v>
          </cell>
          <cell r="AJ187">
            <v>20136650.969999999</v>
          </cell>
          <cell r="AK187">
            <v>1.2480503852125846</v>
          </cell>
          <cell r="AL187">
            <v>-35044181</v>
          </cell>
          <cell r="AM187">
            <v>55461010.82</v>
          </cell>
          <cell r="AN187" t="str">
            <v>X</v>
          </cell>
          <cell r="AO187">
            <v>933746.56</v>
          </cell>
          <cell r="AP187">
            <v>-65976.539999999994</v>
          </cell>
          <cell r="AQ187" t="str">
            <v>X</v>
          </cell>
          <cell r="AR187">
            <v>376157336.42999995</v>
          </cell>
          <cell r="AS187">
            <v>352328119.50999987</v>
          </cell>
          <cell r="AT187">
            <v>6.7633593802108427</v>
          </cell>
          <cell r="AU187">
            <v>248059849.05999997</v>
          </cell>
          <cell r="AV187">
            <v>146566636.69999987</v>
          </cell>
          <cell r="AW187">
            <v>69.247145629562084</v>
          </cell>
        </row>
        <row r="188">
          <cell r="C188">
            <v>39</v>
          </cell>
          <cell r="D188" t="str">
            <v>Steuern</v>
          </cell>
          <cell r="E188">
            <v>-36368600.949999996</v>
          </cell>
          <cell r="F188">
            <v>-49965642.460000001</v>
          </cell>
          <cell r="G188">
            <v>-27.21278230513121</v>
          </cell>
          <cell r="H188">
            <v>-25983824.940000001</v>
          </cell>
          <cell r="I188">
            <v>-24481400.98</v>
          </cell>
          <cell r="J188">
            <v>6.1370015597857375</v>
          </cell>
          <cell r="K188">
            <v>-10202328.029999999</v>
          </cell>
          <cell r="L188">
            <v>-10984832.73</v>
          </cell>
          <cell r="M188">
            <v>-7.1235012788401502</v>
          </cell>
          <cell r="N188">
            <v>-7476495.8300000001</v>
          </cell>
          <cell r="O188">
            <v>-5969425.1799999997</v>
          </cell>
          <cell r="P188">
            <v>25.246495341784314</v>
          </cell>
          <cell r="Q188">
            <v>-3156527.71</v>
          </cell>
          <cell r="R188">
            <v>-3103859.97</v>
          </cell>
          <cell r="S188">
            <v>1.6968465236529173</v>
          </cell>
          <cell r="T188">
            <v>-1089977.51</v>
          </cell>
          <cell r="U188">
            <v>-1147945.24</v>
          </cell>
          <cell r="V188">
            <v>-5.0496947049495144</v>
          </cell>
          <cell r="W188">
            <v>-1836849.65</v>
          </cell>
          <cell r="X188">
            <v>-405444.78</v>
          </cell>
          <cell r="Y188">
            <v>353.04557873454428</v>
          </cell>
          <cell r="Z188">
            <v>-1304592.81</v>
          </cell>
          <cell r="AA188">
            <v>-795479.09</v>
          </cell>
          <cell r="AB188">
            <v>64.000892845593228</v>
          </cell>
          <cell r="AC188">
            <v>-1393461.48</v>
          </cell>
          <cell r="AD188">
            <v>-878944.59</v>
          </cell>
          <cell r="AE188">
            <v>58.538034803763914</v>
          </cell>
          <cell r="AF188">
            <v>-4394942.8099999996</v>
          </cell>
          <cell r="AG188">
            <v>-3555093.88</v>
          </cell>
          <cell r="AH188">
            <v>23.623818620508551</v>
          </cell>
          <cell r="AI188">
            <v>-5214142.45</v>
          </cell>
          <cell r="AJ188">
            <v>-4978039.71</v>
          </cell>
          <cell r="AK188">
            <v>4.7428858296512111</v>
          </cell>
          <cell r="AL188">
            <v>17675915.110000003</v>
          </cell>
          <cell r="AM188">
            <v>29415974.059999999</v>
          </cell>
          <cell r="AN188">
            <v>-39.910488519107687</v>
          </cell>
          <cell r="AO188">
            <v>0</v>
          </cell>
          <cell r="AP188">
            <v>0</v>
          </cell>
          <cell r="AQ188" t="str">
            <v>X</v>
          </cell>
          <cell r="AR188">
            <v>-80745829.060000017</v>
          </cell>
          <cell r="AS188">
            <v>-76850134.549999982</v>
          </cell>
          <cell r="AT188">
            <v>5.0692097454499985</v>
          </cell>
          <cell r="AU188">
            <v>-56839000.770000026</v>
          </cell>
          <cell r="AV188">
            <v>-51322426.439999975</v>
          </cell>
          <cell r="AW188">
            <v>10.748857200758755</v>
          </cell>
        </row>
        <row r="189">
          <cell r="C189">
            <v>40</v>
          </cell>
          <cell r="D189" t="str">
            <v>Andere nicht beherrschende Anteile</v>
          </cell>
          <cell r="E189">
            <v>-381913.78</v>
          </cell>
          <cell r="F189">
            <v>-3158237.51</v>
          </cell>
          <cell r="G189">
            <v>-87.907376225165535</v>
          </cell>
          <cell r="H189">
            <v>-2625759.87</v>
          </cell>
          <cell r="I189">
            <v>-2628425.75</v>
          </cell>
          <cell r="J189">
            <v>-0.10142496891912822</v>
          </cell>
          <cell r="K189">
            <v>-355968.78</v>
          </cell>
          <cell r="L189">
            <v>-295356.84000000003</v>
          </cell>
          <cell r="M189">
            <v>20.521596858904644</v>
          </cell>
          <cell r="N189">
            <v>-9315.11</v>
          </cell>
          <cell r="O189">
            <v>-7704.12</v>
          </cell>
          <cell r="P189">
            <v>20.910759437807314</v>
          </cell>
          <cell r="Q189">
            <v>-280345.34999999998</v>
          </cell>
          <cell r="R189">
            <v>321389.52</v>
          </cell>
          <cell r="S189" t="str">
            <v>X</v>
          </cell>
          <cell r="T189">
            <v>-310185.46000000002</v>
          </cell>
          <cell r="U189">
            <v>-91.53</v>
          </cell>
          <cell r="V189">
            <v>338789.39145635313</v>
          </cell>
          <cell r="W189">
            <v>-64066.559999999998</v>
          </cell>
          <cell r="X189">
            <v>-58761.440000000002</v>
          </cell>
          <cell r="Y189">
            <v>9.0282334810038556</v>
          </cell>
          <cell r="Z189">
            <v>-459868.89</v>
          </cell>
          <cell r="AA189">
            <v>-369592.13</v>
          </cell>
          <cell r="AB189">
            <v>24.426050414006383</v>
          </cell>
          <cell r="AC189">
            <v>-341439.35</v>
          </cell>
          <cell r="AD189">
            <v>-251787.25</v>
          </cell>
          <cell r="AE189">
            <v>35.606290628298275</v>
          </cell>
          <cell r="AF189">
            <v>-320463.09000000003</v>
          </cell>
          <cell r="AG189">
            <v>-306257.91999999998</v>
          </cell>
          <cell r="AH189">
            <v>4.6383029049501978</v>
          </cell>
          <cell r="AI189">
            <v>0</v>
          </cell>
          <cell r="AJ189">
            <v>0</v>
          </cell>
          <cell r="AK189" t="str">
            <v>X</v>
          </cell>
          <cell r="AL189">
            <v>-529298.42000000004</v>
          </cell>
          <cell r="AM189">
            <v>-317677.81</v>
          </cell>
          <cell r="AN189">
            <v>66.614854213456098</v>
          </cell>
          <cell r="AO189">
            <v>0</v>
          </cell>
          <cell r="AP189">
            <v>0</v>
          </cell>
          <cell r="AQ189" t="str">
            <v>X</v>
          </cell>
          <cell r="AR189">
            <v>-5678624.6600000001</v>
          </cell>
          <cell r="AS189">
            <v>-7072502.7799999993</v>
          </cell>
          <cell r="AT189">
            <v>-19.708413886265021</v>
          </cell>
          <cell r="AU189">
            <v>-4767412.46</v>
          </cell>
          <cell r="AV189">
            <v>-3596587.4599999995</v>
          </cell>
          <cell r="AW189">
            <v>32.553775294539911</v>
          </cell>
        </row>
        <row r="190">
          <cell r="C190">
            <v>41</v>
          </cell>
          <cell r="D190" t="str">
            <v>Nicht beherrschende Anteile aus Gemeinnützigen Gesellschaften</v>
          </cell>
          <cell r="E190">
            <v>0</v>
          </cell>
          <cell r="F190">
            <v>0</v>
          </cell>
          <cell r="G190" t="str">
            <v>X</v>
          </cell>
          <cell r="H190">
            <v>0</v>
          </cell>
          <cell r="I190">
            <v>0</v>
          </cell>
          <cell r="J190" t="str">
            <v>X</v>
          </cell>
          <cell r="K190">
            <v>0</v>
          </cell>
          <cell r="L190">
            <v>0</v>
          </cell>
          <cell r="M190" t="str">
            <v>X</v>
          </cell>
          <cell r="N190">
            <v>0</v>
          </cell>
          <cell r="O190">
            <v>0</v>
          </cell>
          <cell r="P190" t="str">
            <v>X</v>
          </cell>
          <cell r="Q190">
            <v>0</v>
          </cell>
          <cell r="R190">
            <v>0</v>
          </cell>
          <cell r="S190" t="str">
            <v>X</v>
          </cell>
          <cell r="T190">
            <v>0</v>
          </cell>
          <cell r="U190">
            <v>0</v>
          </cell>
          <cell r="V190" t="str">
            <v>X</v>
          </cell>
          <cell r="W190">
            <v>0</v>
          </cell>
          <cell r="X190">
            <v>0</v>
          </cell>
          <cell r="Y190" t="str">
            <v>X</v>
          </cell>
          <cell r="Z190">
            <v>0</v>
          </cell>
          <cell r="AA190">
            <v>0</v>
          </cell>
          <cell r="AB190" t="str">
            <v>X</v>
          </cell>
          <cell r="AC190">
            <v>0</v>
          </cell>
          <cell r="AD190">
            <v>0</v>
          </cell>
          <cell r="AE190" t="str">
            <v>X</v>
          </cell>
          <cell r="AF190">
            <v>0</v>
          </cell>
          <cell r="AG190">
            <v>0</v>
          </cell>
          <cell r="AH190" t="str">
            <v>X</v>
          </cell>
          <cell r="AI190">
            <v>0</v>
          </cell>
          <cell r="AJ190">
            <v>0</v>
          </cell>
          <cell r="AK190" t="str">
            <v>X</v>
          </cell>
          <cell r="AL190">
            <v>-63244260.539999999</v>
          </cell>
          <cell r="AM190">
            <v>-61482426.869999997</v>
          </cell>
          <cell r="AN190">
            <v>2.8655890141182416</v>
          </cell>
          <cell r="AO190">
            <v>0</v>
          </cell>
          <cell r="AP190">
            <v>0</v>
          </cell>
          <cell r="AQ190" t="str">
            <v>X</v>
          </cell>
          <cell r="AR190">
            <v>-63244260.539999999</v>
          </cell>
          <cell r="AS190">
            <v>-61482426.869999997</v>
          </cell>
          <cell r="AT190">
            <v>2.8655890141182416</v>
          </cell>
          <cell r="AU190">
            <v>0</v>
          </cell>
          <cell r="AV190">
            <v>0</v>
          </cell>
          <cell r="AW190" t="str">
            <v>X</v>
          </cell>
        </row>
        <row r="191">
          <cell r="C191">
            <v>42</v>
          </cell>
          <cell r="D191" t="str">
            <v>Jahresüberschuss nach Minderheiten</v>
          </cell>
          <cell r="E191">
            <v>105069440.56</v>
          </cell>
          <cell r="F191">
            <v>77105917.590000004</v>
          </cell>
          <cell r="G191">
            <v>36.266377269112013</v>
          </cell>
          <cell r="H191">
            <v>93648767.430000007</v>
          </cell>
          <cell r="I191">
            <v>96724265.030000001</v>
          </cell>
          <cell r="J191">
            <v>-3.1796546596100761</v>
          </cell>
          <cell r="K191">
            <v>22405593.75</v>
          </cell>
          <cell r="L191">
            <v>20499089.07</v>
          </cell>
          <cell r="M191">
            <v>9.3004360998173894</v>
          </cell>
          <cell r="N191">
            <v>27993697.25</v>
          </cell>
          <cell r="O191">
            <v>17531012.469999999</v>
          </cell>
          <cell r="P191">
            <v>59.68100700347059</v>
          </cell>
          <cell r="Q191">
            <v>-476153.59999999998</v>
          </cell>
          <cell r="R191">
            <v>-74980433.549999997</v>
          </cell>
          <cell r="S191">
            <v>-99.3649628610343</v>
          </cell>
          <cell r="T191">
            <v>4540431.91</v>
          </cell>
          <cell r="U191">
            <v>1937537.83</v>
          </cell>
          <cell r="V191">
            <v>134.34029724209307</v>
          </cell>
          <cell r="W191">
            <v>4646710.04</v>
          </cell>
          <cell r="X191">
            <v>4216671.21</v>
          </cell>
          <cell r="Y191">
            <v>10.19853833944051</v>
          </cell>
          <cell r="Z191">
            <v>11003117.390000001</v>
          </cell>
          <cell r="AA191">
            <v>5799148.2599999998</v>
          </cell>
          <cell r="AB191">
            <v>89.736783691058818</v>
          </cell>
          <cell r="AC191">
            <v>5681976.2699999996</v>
          </cell>
          <cell r="AD191">
            <v>3817616.85</v>
          </cell>
          <cell r="AE191">
            <v>48.835687111974039</v>
          </cell>
          <cell r="AF191">
            <v>17009295.390000001</v>
          </cell>
          <cell r="AG191">
            <v>16102715.630000001</v>
          </cell>
          <cell r="AH191">
            <v>5.6299805624773436</v>
          </cell>
          <cell r="AI191">
            <v>15173824.07</v>
          </cell>
          <cell r="AJ191">
            <v>15158611.26</v>
          </cell>
          <cell r="AK191">
            <v>0.1003575442306115</v>
          </cell>
          <cell r="AL191">
            <v>-81141824.849999994</v>
          </cell>
          <cell r="AM191">
            <v>23076880.199999999</v>
          </cell>
          <cell r="AN191" t="str">
            <v>X</v>
          </cell>
          <cell r="AO191">
            <v>933746.56</v>
          </cell>
          <cell r="AP191">
            <v>-65976.539999999994</v>
          </cell>
          <cell r="AQ191" t="str">
            <v>X</v>
          </cell>
          <cell r="AR191">
            <v>226488622.16999999</v>
          </cell>
          <cell r="AS191">
            <v>206923055.31</v>
          </cell>
          <cell r="AT191">
            <v>9.4554793958014915</v>
          </cell>
          <cell r="AU191">
            <v>186453435.82999998</v>
          </cell>
          <cell r="AV191">
            <v>91647622.799999997</v>
          </cell>
          <cell r="AW191">
            <v>103.44601434659361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6">
          <cell r="A6" t="str">
            <v/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>
        <row r="10">
          <cell r="C10">
            <v>1</v>
          </cell>
          <cell r="D10" t="str">
            <v>Verrechnete Prämie</v>
          </cell>
          <cell r="E10">
            <v>1217472813.5999999</v>
          </cell>
          <cell r="F10">
            <v>1172696093.3</v>
          </cell>
          <cell r="G10">
            <v>3.8182714648598237</v>
          </cell>
          <cell r="H10">
            <v>548810178.33000004</v>
          </cell>
          <cell r="I10">
            <v>544198008.32000005</v>
          </cell>
          <cell r="J10">
            <v>0.84751688530397828</v>
          </cell>
          <cell r="K10">
            <v>200479272.59</v>
          </cell>
          <cell r="L10">
            <v>203880713.97999999</v>
          </cell>
          <cell r="M10">
            <v>-1.6683487729661661</v>
          </cell>
          <cell r="N10">
            <v>413251223.50999999</v>
          </cell>
          <cell r="O10">
            <v>319913585.66000003</v>
          </cell>
          <cell r="P10">
            <v>29.175890626038626</v>
          </cell>
          <cell r="Q10">
            <v>177594004.22</v>
          </cell>
          <cell r="R10">
            <v>219077744.38999999</v>
          </cell>
          <cell r="S10">
            <v>-18.935625015451617</v>
          </cell>
          <cell r="T10">
            <v>188053164.43000001</v>
          </cell>
          <cell r="U10">
            <v>132398181.38</v>
          </cell>
          <cell r="V10">
            <v>42.036063086291932</v>
          </cell>
          <cell r="W10">
            <v>83672733.099999994</v>
          </cell>
          <cell r="X10">
            <v>62015056.560000002</v>
          </cell>
          <cell r="Y10">
            <v>34.923255321142911</v>
          </cell>
          <cell r="Z10">
            <v>78756241.640000001</v>
          </cell>
          <cell r="AA10">
            <v>60548080.939999998</v>
          </cell>
          <cell r="AB10">
            <v>30.072234193587978</v>
          </cell>
          <cell r="AC10">
            <v>98738512.280000001</v>
          </cell>
          <cell r="AD10">
            <v>99296233.269999996</v>
          </cell>
          <cell r="AE10">
            <v>-0.56167386378441764</v>
          </cell>
          <cell r="AF10">
            <v>151325626.71000001</v>
          </cell>
          <cell r="AG10">
            <v>128064190.48999999</v>
          </cell>
          <cell r="AH10">
            <v>18.163888071284372</v>
          </cell>
          <cell r="AI10">
            <v>65428565.590000004</v>
          </cell>
          <cell r="AJ10">
            <v>62187518.039999999</v>
          </cell>
          <cell r="AK10">
            <v>5.2117332418947893</v>
          </cell>
          <cell r="AL10">
            <v>839132918</v>
          </cell>
          <cell r="AM10">
            <v>810876373.5</v>
          </cell>
          <cell r="AN10">
            <v>3.4846920472026754</v>
          </cell>
          <cell r="AO10">
            <v>-713910328.19000006</v>
          </cell>
          <cell r="AP10">
            <v>-705186825.14999998</v>
          </cell>
          <cell r="AQ10">
            <v>1.2370484996149012</v>
          </cell>
          <cell r="AR10">
            <v>3348804925.8099995</v>
          </cell>
          <cell r="AS10">
            <v>3109964954.6799994</v>
          </cell>
          <cell r="AT10">
            <v>7.6798283778273468</v>
          </cell>
          <cell r="AU10">
            <v>1940680956.8099997</v>
          </cell>
          <cell r="AV10">
            <v>1769391794.9899993</v>
          </cell>
          <cell r="AW10">
            <v>9.6806802374127976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C12">
            <v>2</v>
          </cell>
          <cell r="D12" t="str">
            <v>Abgegrenzte Prämien netto</v>
          </cell>
          <cell r="E12">
            <v>672930587.57000005</v>
          </cell>
          <cell r="F12">
            <v>643048553.48000002</v>
          </cell>
          <cell r="G12">
            <v>4.6469327904225644</v>
          </cell>
          <cell r="H12">
            <v>372916610.98000002</v>
          </cell>
          <cell r="I12">
            <v>354438122.81999999</v>
          </cell>
          <cell r="J12">
            <v>5.2134595491535984</v>
          </cell>
          <cell r="K12">
            <v>127551893.10000001</v>
          </cell>
          <cell r="L12">
            <v>127021328.47</v>
          </cell>
          <cell r="M12">
            <v>0.41769727682017255</v>
          </cell>
          <cell r="N12">
            <v>291862759.88</v>
          </cell>
          <cell r="O12">
            <v>206531974.20999998</v>
          </cell>
          <cell r="P12">
            <v>41.316017045978739</v>
          </cell>
          <cell r="Q12">
            <v>122756791.58</v>
          </cell>
          <cell r="R12">
            <v>145794159.87</v>
          </cell>
          <cell r="S12">
            <v>-15.801297055068385</v>
          </cell>
          <cell r="T12">
            <v>129106091.59</v>
          </cell>
          <cell r="U12">
            <v>79357425.219999999</v>
          </cell>
          <cell r="V12">
            <v>62.68936552828346</v>
          </cell>
          <cell r="W12">
            <v>37441728.829999998</v>
          </cell>
          <cell r="X12">
            <v>25823149.5</v>
          </cell>
          <cell r="Y12">
            <v>44.992882568410167</v>
          </cell>
          <cell r="Z12">
            <v>47229250.219999999</v>
          </cell>
          <cell r="AA12">
            <v>43298147.719999999</v>
          </cell>
          <cell r="AB12">
            <v>9.0791470467088242</v>
          </cell>
          <cell r="AC12">
            <v>42267844.160000004</v>
          </cell>
          <cell r="AD12">
            <v>35238988.890000001</v>
          </cell>
          <cell r="AE12">
            <v>19.946245597286772</v>
          </cell>
          <cell r="AF12">
            <v>91329484.789999992</v>
          </cell>
          <cell r="AG12">
            <v>77163522.090000004</v>
          </cell>
          <cell r="AH12">
            <v>18.358367161464528</v>
          </cell>
          <cell r="AI12">
            <v>44738625.350000001</v>
          </cell>
          <cell r="AJ12">
            <v>42230343.770000003</v>
          </cell>
          <cell r="AK12">
            <v>5.9395244179420104</v>
          </cell>
          <cell r="AL12">
            <v>664902018.54999995</v>
          </cell>
          <cell r="AM12">
            <v>644715727.86000001</v>
          </cell>
          <cell r="AN12">
            <v>3.1310374197018875</v>
          </cell>
          <cell r="AO12">
            <v>-58982490.120000005</v>
          </cell>
          <cell r="AP12">
            <v>-57328937.469999999</v>
          </cell>
          <cell r="AQ12">
            <v>2.8843246063391614</v>
          </cell>
          <cell r="AR12">
            <v>2586051196.48</v>
          </cell>
          <cell r="AS12">
            <v>2367332506.4300003</v>
          </cell>
          <cell r="AT12">
            <v>9.2390354737211577</v>
          </cell>
          <cell r="AU12">
            <v>1262462455.1300001</v>
          </cell>
          <cell r="AV12">
            <v>1094666818.7900002</v>
          </cell>
          <cell r="AW12">
            <v>15.328466475806257</v>
          </cell>
        </row>
        <row r="13">
          <cell r="C13">
            <v>3</v>
          </cell>
          <cell r="D13" t="str">
            <v>Finanzergebnis exklusive at equity bewerteter Unternehmen</v>
          </cell>
          <cell r="E13">
            <v>4538718.01</v>
          </cell>
          <cell r="F13">
            <v>4875201.37</v>
          </cell>
          <cell r="G13">
            <v>-6.9019376731919602</v>
          </cell>
          <cell r="H13">
            <v>-1140682.43</v>
          </cell>
          <cell r="I13">
            <v>20351182.420000002</v>
          </cell>
          <cell r="J13" t="str">
            <v>X</v>
          </cell>
          <cell r="K13">
            <v>5162782.38</v>
          </cell>
          <cell r="L13">
            <v>6456975.8700000001</v>
          </cell>
          <cell r="M13">
            <v>-20.043337872966227</v>
          </cell>
          <cell r="N13">
            <v>9187143.4900000002</v>
          </cell>
          <cell r="O13">
            <v>5312187.2699999996</v>
          </cell>
          <cell r="P13">
            <v>72.944646396097411</v>
          </cell>
          <cell r="Q13">
            <v>2263339.59</v>
          </cell>
          <cell r="R13">
            <v>1935241.97</v>
          </cell>
          <cell r="S13">
            <v>16.953829292984992</v>
          </cell>
          <cell r="T13">
            <v>2144211.9300000002</v>
          </cell>
          <cell r="U13">
            <v>607744.86</v>
          </cell>
          <cell r="V13">
            <v>252.81449027804203</v>
          </cell>
          <cell r="W13">
            <v>712177.37</v>
          </cell>
          <cell r="X13">
            <v>1054969.0900000001</v>
          </cell>
          <cell r="Y13">
            <v>-32.493058161542919</v>
          </cell>
          <cell r="Z13">
            <v>5240786.75</v>
          </cell>
          <cell r="AA13">
            <v>4283677.6100000003</v>
          </cell>
          <cell r="AB13">
            <v>22.343164615508961</v>
          </cell>
          <cell r="AC13">
            <v>5676889.6500000004</v>
          </cell>
          <cell r="AD13">
            <v>3036298.15</v>
          </cell>
          <cell r="AE13">
            <v>86.967463982415566</v>
          </cell>
          <cell r="AF13">
            <v>5252798.6900000004</v>
          </cell>
          <cell r="AG13">
            <v>3817007.72</v>
          </cell>
          <cell r="AH13">
            <v>37.615616087881534</v>
          </cell>
          <cell r="AI13">
            <v>2923096.02</v>
          </cell>
          <cell r="AJ13">
            <v>3120941.14</v>
          </cell>
          <cell r="AK13">
            <v>-6.3392775167813724</v>
          </cell>
          <cell r="AL13">
            <v>-16931896.600000001</v>
          </cell>
          <cell r="AM13">
            <v>-2942332.75</v>
          </cell>
          <cell r="AN13">
            <v>475.45825162024931</v>
          </cell>
          <cell r="AO13">
            <v>2098232.52</v>
          </cell>
          <cell r="AP13">
            <v>2103534.7999999998</v>
          </cell>
          <cell r="AQ13">
            <v>-0.25206523799843339</v>
          </cell>
          <cell r="AR13">
            <v>27127597.370000001</v>
          </cell>
          <cell r="AS13">
            <v>54012629.520000003</v>
          </cell>
          <cell r="AT13">
            <v>-49.775455090637479</v>
          </cell>
          <cell r="AU13">
            <v>34499447.419999994</v>
          </cell>
          <cell r="AV13">
            <v>46855284.960000008</v>
          </cell>
          <cell r="AW13">
            <v>-26.370211067007908</v>
          </cell>
        </row>
        <row r="14">
          <cell r="C14">
            <v>4</v>
          </cell>
          <cell r="D14" t="str">
            <v>Erträge aus der Kapitalveranlagung</v>
          </cell>
          <cell r="E14">
            <v>51494019.140000001</v>
          </cell>
          <cell r="F14">
            <v>33224492.510000002</v>
          </cell>
          <cell r="G14">
            <v>54.988128485337093</v>
          </cell>
          <cell r="H14">
            <v>20284077.25</v>
          </cell>
          <cell r="I14">
            <v>40088434.530000001</v>
          </cell>
          <cell r="J14">
            <v>-49.401672856991951</v>
          </cell>
          <cell r="K14">
            <v>6824952.6500000004</v>
          </cell>
          <cell r="L14">
            <v>7876249.7400000002</v>
          </cell>
          <cell r="M14">
            <v>-13.347686077816013</v>
          </cell>
          <cell r="N14">
            <v>16087001.199999999</v>
          </cell>
          <cell r="O14">
            <v>9298453.3499999996</v>
          </cell>
          <cell r="P14">
            <v>73.007279753680749</v>
          </cell>
          <cell r="Q14">
            <v>6315492.2199999997</v>
          </cell>
          <cell r="R14">
            <v>5334374.1100000003</v>
          </cell>
          <cell r="S14">
            <v>18.392375370913005</v>
          </cell>
          <cell r="T14">
            <v>2992178.16</v>
          </cell>
          <cell r="U14">
            <v>1341943.03</v>
          </cell>
          <cell r="V14">
            <v>122.97356095660783</v>
          </cell>
          <cell r="W14">
            <v>994139.26</v>
          </cell>
          <cell r="X14">
            <v>1283271.04</v>
          </cell>
          <cell r="Y14">
            <v>-22.53084274386805</v>
          </cell>
          <cell r="Z14">
            <v>12131169.300000001</v>
          </cell>
          <cell r="AA14">
            <v>11719820.390000001</v>
          </cell>
          <cell r="AB14">
            <v>3.5098567752026799</v>
          </cell>
          <cell r="AC14">
            <v>7689362.4000000004</v>
          </cell>
          <cell r="AD14">
            <v>5448821.79</v>
          </cell>
          <cell r="AE14">
            <v>41.119726361981094</v>
          </cell>
          <cell r="AF14">
            <v>7101860.3899999997</v>
          </cell>
          <cell r="AG14">
            <v>6003145.5800000001</v>
          </cell>
          <cell r="AH14">
            <v>18.302318265618322</v>
          </cell>
          <cell r="AI14">
            <v>3114626.82</v>
          </cell>
          <cell r="AJ14">
            <v>3287181.82</v>
          </cell>
          <cell r="AK14">
            <v>-5.2493293480188497</v>
          </cell>
          <cell r="AL14">
            <v>216880107.90000001</v>
          </cell>
          <cell r="AM14">
            <v>199346949.47999999</v>
          </cell>
          <cell r="AN14">
            <v>8.7952980799232527</v>
          </cell>
          <cell r="AO14">
            <v>-29568683.989999998</v>
          </cell>
          <cell r="AP14">
            <v>-24838819.699999999</v>
          </cell>
          <cell r="AQ14">
            <v>19.042226430751043</v>
          </cell>
          <cell r="AR14">
            <v>322340302.70000005</v>
          </cell>
          <cell r="AS14">
            <v>299414317.67000002</v>
          </cell>
          <cell r="AT14">
            <v>7.6569434649641277</v>
          </cell>
          <cell r="AU14">
            <v>80420232.830000058</v>
          </cell>
          <cell r="AV14">
            <v>88394513.560000047</v>
          </cell>
          <cell r="AW14">
            <v>-9.0212394512327325</v>
          </cell>
        </row>
        <row r="15">
          <cell r="C15">
            <v>5</v>
          </cell>
          <cell r="D15" t="str">
            <v>Laufende Erträge</v>
          </cell>
          <cell r="E15">
            <v>46596741.780000001</v>
          </cell>
          <cell r="F15">
            <v>31390374.75</v>
          </cell>
          <cell r="G15">
            <v>48.442769960877911</v>
          </cell>
          <cell r="H15">
            <v>10456933.27</v>
          </cell>
          <cell r="I15">
            <v>16705589.24</v>
          </cell>
          <cell r="J15">
            <v>-37.404582862831127</v>
          </cell>
          <cell r="K15">
            <v>3708707.33</v>
          </cell>
          <cell r="L15">
            <v>3601388.86</v>
          </cell>
          <cell r="M15">
            <v>2.9799189749256882</v>
          </cell>
          <cell r="N15">
            <v>8199723.7699999996</v>
          </cell>
          <cell r="O15">
            <v>7039731.1600000001</v>
          </cell>
          <cell r="P15">
            <v>16.477797001554805</v>
          </cell>
          <cell r="Q15">
            <v>5828216.4299999997</v>
          </cell>
          <cell r="R15">
            <v>5006270.7699999996</v>
          </cell>
          <cell r="S15">
            <v>16.418322095670423</v>
          </cell>
          <cell r="T15">
            <v>1910310.36</v>
          </cell>
          <cell r="U15">
            <v>1006885.39</v>
          </cell>
          <cell r="V15">
            <v>89.724707396936211</v>
          </cell>
          <cell r="W15">
            <v>912049.28</v>
          </cell>
          <cell r="X15">
            <v>1224766.8600000001</v>
          </cell>
          <cell r="Y15">
            <v>-25.532825079868672</v>
          </cell>
          <cell r="Z15">
            <v>1056339.1499999999</v>
          </cell>
          <cell r="AA15">
            <v>1387749.88</v>
          </cell>
          <cell r="AB15">
            <v>-23.881157172213197</v>
          </cell>
          <cell r="AC15">
            <v>7637938.71</v>
          </cell>
          <cell r="AD15">
            <v>4757841.0199999996</v>
          </cell>
          <cell r="AE15">
            <v>60.533710098619494</v>
          </cell>
          <cell r="AF15">
            <v>6441182.2199999997</v>
          </cell>
          <cell r="AG15">
            <v>5283786.1399999997</v>
          </cell>
          <cell r="AH15">
            <v>21.904673075962155</v>
          </cell>
          <cell r="AI15">
            <v>3114626.82</v>
          </cell>
          <cell r="AJ15">
            <v>3021595.92</v>
          </cell>
          <cell r="AK15">
            <v>3.0788663495415314</v>
          </cell>
          <cell r="AL15">
            <v>204154543.47999999</v>
          </cell>
          <cell r="AM15">
            <v>187609649.5</v>
          </cell>
          <cell r="AN15">
            <v>8.8187862533158246</v>
          </cell>
          <cell r="AO15">
            <v>-28748905.18</v>
          </cell>
          <cell r="AP15">
            <v>-24838819.699999999</v>
          </cell>
          <cell r="AQ15">
            <v>15.741832853676208</v>
          </cell>
          <cell r="AR15">
            <v>271268407.41999996</v>
          </cell>
          <cell r="AS15">
            <v>243196809.79000002</v>
          </cell>
          <cell r="AT15">
            <v>11.542749123329244</v>
          </cell>
          <cell r="AU15">
            <v>46151400.519999966</v>
          </cell>
          <cell r="AV15">
            <v>46014009.320000023</v>
          </cell>
          <cell r="AW15">
            <v>0.29858558736854945</v>
          </cell>
        </row>
        <row r="16">
          <cell r="C16">
            <v>6</v>
          </cell>
          <cell r="D16" t="str">
            <v>Erträge aus Zuschreibungen</v>
          </cell>
          <cell r="E16">
            <v>1081835.55</v>
          </cell>
          <cell r="F16">
            <v>124027.8</v>
          </cell>
          <cell r="G16">
            <v>772.25247081702651</v>
          </cell>
          <cell r="H16">
            <v>2426381.2200000002</v>
          </cell>
          <cell r="I16">
            <v>65216.52</v>
          </cell>
          <cell r="J16">
            <v>3620.5009098921564</v>
          </cell>
          <cell r="K16">
            <v>559235.80000000005</v>
          </cell>
          <cell r="L16">
            <v>555119.27</v>
          </cell>
          <cell r="M16">
            <v>0.74155775568736093</v>
          </cell>
          <cell r="N16">
            <v>2883348.94</v>
          </cell>
          <cell r="O16">
            <v>508739.8</v>
          </cell>
          <cell r="P16">
            <v>466.76299750874614</v>
          </cell>
          <cell r="Q16">
            <v>158784.94</v>
          </cell>
          <cell r="R16">
            <v>0</v>
          </cell>
          <cell r="S16" t="str">
            <v>X</v>
          </cell>
          <cell r="T16">
            <v>0</v>
          </cell>
          <cell r="U16">
            <v>11427.28</v>
          </cell>
          <cell r="V16" t="str">
            <v>X</v>
          </cell>
          <cell r="W16">
            <v>0</v>
          </cell>
          <cell r="X16">
            <v>0</v>
          </cell>
          <cell r="Y16" t="str">
            <v>X</v>
          </cell>
          <cell r="Z16">
            <v>544256.31999999995</v>
          </cell>
          <cell r="AA16">
            <v>129833.28</v>
          </cell>
          <cell r="AB16">
            <v>319.19631083802244</v>
          </cell>
          <cell r="AC16">
            <v>0</v>
          </cell>
          <cell r="AD16">
            <v>197071.35</v>
          </cell>
          <cell r="AE16" t="str">
            <v>X</v>
          </cell>
          <cell r="AF16">
            <v>29444.79</v>
          </cell>
          <cell r="AG16">
            <v>16366.78</v>
          </cell>
          <cell r="AH16">
            <v>79.905821426083804</v>
          </cell>
          <cell r="AI16">
            <v>0</v>
          </cell>
          <cell r="AJ16">
            <v>0</v>
          </cell>
          <cell r="AK16" t="str">
            <v>X</v>
          </cell>
          <cell r="AL16">
            <v>1101850.6000000001</v>
          </cell>
          <cell r="AM16">
            <v>113598.69</v>
          </cell>
          <cell r="AN16">
            <v>869.95009361463588</v>
          </cell>
          <cell r="AO16">
            <v>0</v>
          </cell>
          <cell r="AP16">
            <v>0</v>
          </cell>
          <cell r="AQ16" t="str">
            <v>X</v>
          </cell>
          <cell r="AR16">
            <v>8785138.1600000001</v>
          </cell>
          <cell r="AS16">
            <v>1721400.7700000003</v>
          </cell>
          <cell r="AT16">
            <v>410.34821832919238</v>
          </cell>
          <cell r="AU16">
            <v>6601452.0099999998</v>
          </cell>
          <cell r="AV16">
            <v>1483774.2800000003</v>
          </cell>
          <cell r="AW16">
            <v>344.9094514564573</v>
          </cell>
        </row>
        <row r="17">
          <cell r="C17">
            <v>7</v>
          </cell>
          <cell r="D17" t="str">
            <v>Gewinne aus Abgang von Kapitalanlagen</v>
          </cell>
          <cell r="E17">
            <v>3568203.71</v>
          </cell>
          <cell r="F17">
            <v>1442820.49</v>
          </cell>
          <cell r="G17">
            <v>147.30752957355077</v>
          </cell>
          <cell r="H17">
            <v>2058301.36</v>
          </cell>
          <cell r="I17">
            <v>13323378.300000001</v>
          </cell>
          <cell r="J17">
            <v>-84.551205305038891</v>
          </cell>
          <cell r="K17">
            <v>1977095.43</v>
          </cell>
          <cell r="L17">
            <v>3358678.36</v>
          </cell>
          <cell r="M17">
            <v>-41.134719729459299</v>
          </cell>
          <cell r="N17">
            <v>4996991.37</v>
          </cell>
          <cell r="O17">
            <v>1712273.01</v>
          </cell>
          <cell r="P17">
            <v>191.83379874684823</v>
          </cell>
          <cell r="Q17">
            <v>325377.03999999998</v>
          </cell>
          <cell r="R17">
            <v>318928.84000000003</v>
          </cell>
          <cell r="S17">
            <v>2.021830324281737</v>
          </cell>
          <cell r="T17">
            <v>1081867.8</v>
          </cell>
          <cell r="U17">
            <v>323630.36</v>
          </cell>
          <cell r="V17">
            <v>234.29119567150627</v>
          </cell>
          <cell r="W17">
            <v>80928.42</v>
          </cell>
          <cell r="X17">
            <v>57190.51</v>
          </cell>
          <cell r="Y17">
            <v>41.506729001017817</v>
          </cell>
          <cell r="Z17">
            <v>185613.96</v>
          </cell>
          <cell r="AA17">
            <v>418982.55</v>
          </cell>
          <cell r="AB17">
            <v>-55.698880538103559</v>
          </cell>
          <cell r="AC17">
            <v>0</v>
          </cell>
          <cell r="AD17">
            <v>108307.12</v>
          </cell>
          <cell r="AE17" t="str">
            <v>X</v>
          </cell>
          <cell r="AF17">
            <v>362008.12</v>
          </cell>
          <cell r="AG17">
            <v>282617.01</v>
          </cell>
          <cell r="AH17">
            <v>28.091412473721931</v>
          </cell>
          <cell r="AI17">
            <v>0</v>
          </cell>
          <cell r="AJ17">
            <v>265585.90000000002</v>
          </cell>
          <cell r="AK17" t="str">
            <v>X</v>
          </cell>
          <cell r="AL17">
            <v>8214238.04</v>
          </cell>
          <cell r="AM17">
            <v>10285363.779999999</v>
          </cell>
          <cell r="AN17">
            <v>-20.136630889296548</v>
          </cell>
          <cell r="AO17">
            <v>0</v>
          </cell>
          <cell r="AP17">
            <v>0</v>
          </cell>
          <cell r="AQ17" t="str">
            <v>X</v>
          </cell>
          <cell r="AR17">
            <v>22850625.25</v>
          </cell>
          <cell r="AS17">
            <v>31897756.230000004</v>
          </cell>
          <cell r="AT17">
            <v>-28.362907142324733</v>
          </cell>
          <cell r="AU17">
            <v>11068183.5</v>
          </cell>
          <cell r="AV17">
            <v>19903986.06000001</v>
          </cell>
          <cell r="AW17">
            <v>-44.392125945851902</v>
          </cell>
        </row>
        <row r="18">
          <cell r="C18">
            <v>8</v>
          </cell>
          <cell r="D18" t="str">
            <v>Sonstige Erträge</v>
          </cell>
          <cell r="E18">
            <v>247238.1</v>
          </cell>
          <cell r="F18">
            <v>267269.46999999997</v>
          </cell>
          <cell r="G18">
            <v>-7.4948216120606537</v>
          </cell>
          <cell r="H18">
            <v>5342461.4000000004</v>
          </cell>
          <cell r="I18">
            <v>9994250.4700000007</v>
          </cell>
          <cell r="J18">
            <v>-46.544651687121465</v>
          </cell>
          <cell r="K18">
            <v>579914.09</v>
          </cell>
          <cell r="L18">
            <v>361063.25</v>
          </cell>
          <cell r="M18">
            <v>60.61288153806845</v>
          </cell>
          <cell r="N18">
            <v>6937.12</v>
          </cell>
          <cell r="O18">
            <v>37709.379999999997</v>
          </cell>
          <cell r="P18">
            <v>-81.603728303143669</v>
          </cell>
          <cell r="Q18">
            <v>3113.81</v>
          </cell>
          <cell r="R18">
            <v>9174.5</v>
          </cell>
          <cell r="S18">
            <v>-66.06016676658129</v>
          </cell>
          <cell r="T18">
            <v>0</v>
          </cell>
          <cell r="U18">
            <v>0</v>
          </cell>
          <cell r="V18" t="str">
            <v>X</v>
          </cell>
          <cell r="W18">
            <v>1161.56</v>
          </cell>
          <cell r="X18">
            <v>1313.67</v>
          </cell>
          <cell r="Y18">
            <v>-11.579011471678591</v>
          </cell>
          <cell r="Z18">
            <v>10344959.869999999</v>
          </cell>
          <cell r="AA18">
            <v>9783254.6799999997</v>
          </cell>
          <cell r="AB18">
            <v>5.7414961418545074</v>
          </cell>
          <cell r="AC18">
            <v>51423.69</v>
          </cell>
          <cell r="AD18">
            <v>385602.3</v>
          </cell>
          <cell r="AE18">
            <v>-86.664060354411788</v>
          </cell>
          <cell r="AF18">
            <v>269225.26</v>
          </cell>
          <cell r="AG18">
            <v>420375.65</v>
          </cell>
          <cell r="AH18">
            <v>-35.956028851813848</v>
          </cell>
          <cell r="AI18">
            <v>0</v>
          </cell>
          <cell r="AJ18">
            <v>0</v>
          </cell>
          <cell r="AK18" t="str">
            <v>X</v>
          </cell>
          <cell r="AL18">
            <v>3409475.78</v>
          </cell>
          <cell r="AM18">
            <v>1338337.51</v>
          </cell>
          <cell r="AN18">
            <v>154.75455589674087</v>
          </cell>
          <cell r="AO18">
            <v>-819778.81</v>
          </cell>
          <cell r="AP18">
            <v>0</v>
          </cell>
          <cell r="AQ18" t="str">
            <v>X</v>
          </cell>
          <cell r="AR18">
            <v>19436131.870000001</v>
          </cell>
          <cell r="AS18">
            <v>22598350.880000003</v>
          </cell>
          <cell r="AT18">
            <v>-13.993140591504972</v>
          </cell>
          <cell r="AU18">
            <v>16599196.800000001</v>
          </cell>
          <cell r="AV18">
            <v>20992743.900000002</v>
          </cell>
          <cell r="AW18">
            <v>-20.928884384665892</v>
          </cell>
        </row>
        <row r="19">
          <cell r="C19">
            <v>9</v>
          </cell>
          <cell r="D19" t="str">
            <v>Aufwendungen aus der Kapitalveranlagung und Zinsaufwendungen</v>
          </cell>
          <cell r="E19">
            <v>-46955301.130000003</v>
          </cell>
          <cell r="F19">
            <v>-28349291.140000001</v>
          </cell>
          <cell r="G19">
            <v>65.631305905026593</v>
          </cell>
          <cell r="H19">
            <v>-21424759.68</v>
          </cell>
          <cell r="I19">
            <v>-19737252.109999999</v>
          </cell>
          <cell r="J19">
            <v>8.5498607435075193</v>
          </cell>
          <cell r="K19">
            <v>-1662170.27</v>
          </cell>
          <cell r="L19">
            <v>-1419273.87</v>
          </cell>
          <cell r="M19">
            <v>17.114131749638982</v>
          </cell>
          <cell r="N19">
            <v>-6899857.71</v>
          </cell>
          <cell r="O19">
            <v>-3986266.08</v>
          </cell>
          <cell r="P19">
            <v>73.090746365832146</v>
          </cell>
          <cell r="Q19">
            <v>-4052152.63</v>
          </cell>
          <cell r="R19">
            <v>-3399132.14</v>
          </cell>
          <cell r="S19">
            <v>19.21138876348596</v>
          </cell>
          <cell r="T19">
            <v>-847966.23</v>
          </cell>
          <cell r="U19">
            <v>-734198.17</v>
          </cell>
          <cell r="V19">
            <v>15.495552106865084</v>
          </cell>
          <cell r="W19">
            <v>-281961.89</v>
          </cell>
          <cell r="X19">
            <v>-228301.95</v>
          </cell>
          <cell r="Y19">
            <v>23.503934153869466</v>
          </cell>
          <cell r="Z19">
            <v>-6890382.5499999998</v>
          </cell>
          <cell r="AA19">
            <v>-7436142.7800000003</v>
          </cell>
          <cell r="AB19">
            <v>-7.3392919709376558</v>
          </cell>
          <cell r="AC19">
            <v>-2012472.75</v>
          </cell>
          <cell r="AD19">
            <v>-2412523.64</v>
          </cell>
          <cell r="AE19">
            <v>-16.582257821937862</v>
          </cell>
          <cell r="AF19">
            <v>-1849061.7</v>
          </cell>
          <cell r="AG19">
            <v>-2186137.86</v>
          </cell>
          <cell r="AH19">
            <v>-15.418797056101486</v>
          </cell>
          <cell r="AI19">
            <v>-191530.8</v>
          </cell>
          <cell r="AJ19">
            <v>-166240.68</v>
          </cell>
          <cell r="AK19">
            <v>15.21295509618945</v>
          </cell>
          <cell r="AL19">
            <v>-233812004.5</v>
          </cell>
          <cell r="AM19">
            <v>-202289282.22999999</v>
          </cell>
          <cell r="AN19">
            <v>15.582991803865887</v>
          </cell>
          <cell r="AO19">
            <v>31666916.510000002</v>
          </cell>
          <cell r="AP19">
            <v>26942354.5</v>
          </cell>
          <cell r="AQ19">
            <v>17.535817109080053</v>
          </cell>
          <cell r="AR19">
            <v>-295212705.32999998</v>
          </cell>
          <cell r="AS19">
            <v>-245401688.14999998</v>
          </cell>
          <cell r="AT19">
            <v>20.297748379609114</v>
          </cell>
          <cell r="AU19">
            <v>-45920785.409999996</v>
          </cell>
          <cell r="AV19">
            <v>-41539228.600000001</v>
          </cell>
          <cell r="AW19">
            <v>10.547997537922482</v>
          </cell>
        </row>
        <row r="20">
          <cell r="C20">
            <v>10</v>
          </cell>
          <cell r="D20" t="str">
            <v>Abschreibungen von Kapitalanlagen</v>
          </cell>
          <cell r="E20">
            <v>-19987456.330000002</v>
          </cell>
          <cell r="F20">
            <v>-4181498.33</v>
          </cell>
          <cell r="G20">
            <v>377.99747249928953</v>
          </cell>
          <cell r="H20">
            <v>-8117545.2699999996</v>
          </cell>
          <cell r="I20">
            <v>-2240191.14</v>
          </cell>
          <cell r="J20">
            <v>262.3594935742849</v>
          </cell>
          <cell r="K20">
            <v>-680419.1</v>
          </cell>
          <cell r="L20">
            <v>-1136601.1399999999</v>
          </cell>
          <cell r="M20">
            <v>-40.135631044677645</v>
          </cell>
          <cell r="N20">
            <v>-818990.34</v>
          </cell>
          <cell r="O20">
            <v>-2412247.4</v>
          </cell>
          <cell r="P20">
            <v>-66.04865902228768</v>
          </cell>
          <cell r="Q20">
            <v>-761481.69</v>
          </cell>
          <cell r="R20">
            <v>-803108.75</v>
          </cell>
          <cell r="S20">
            <v>-5.1832407503965117</v>
          </cell>
          <cell r="T20">
            <v>-100334.05</v>
          </cell>
          <cell r="U20">
            <v>-121575.8</v>
          </cell>
          <cell r="V20">
            <v>-17.472021570082209</v>
          </cell>
          <cell r="W20">
            <v>-20037.64</v>
          </cell>
          <cell r="X20">
            <v>-8728.44</v>
          </cell>
          <cell r="Y20">
            <v>129.5672537131492</v>
          </cell>
          <cell r="Z20">
            <v>-369991.93</v>
          </cell>
          <cell r="AA20">
            <v>-828701.29</v>
          </cell>
          <cell r="AB20">
            <v>-55.352799076733675</v>
          </cell>
          <cell r="AC20">
            <v>-39882.080000000002</v>
          </cell>
          <cell r="AD20">
            <v>-584513.96</v>
          </cell>
          <cell r="AE20">
            <v>-93.176881523924592</v>
          </cell>
          <cell r="AF20">
            <v>-453878.35000000003</v>
          </cell>
          <cell r="AG20">
            <v>-446721.15</v>
          </cell>
          <cell r="AH20">
            <v>1.602162780965255</v>
          </cell>
          <cell r="AI20">
            <v>-60115.41</v>
          </cell>
          <cell r="AJ20">
            <v>-43669.919999999998</v>
          </cell>
          <cell r="AK20">
            <v>37.658621769858989</v>
          </cell>
          <cell r="AL20">
            <v>-59220125.100000001</v>
          </cell>
          <cell r="AM20">
            <v>-58719513.619999997</v>
          </cell>
          <cell r="AN20">
            <v>0.85254704805575177</v>
          </cell>
          <cell r="AO20">
            <v>32464.5</v>
          </cell>
          <cell r="AP20">
            <v>0</v>
          </cell>
          <cell r="AQ20" t="str">
            <v>X</v>
          </cell>
          <cell r="AR20">
            <v>-90597792.790000007</v>
          </cell>
          <cell r="AS20">
            <v>-71527070.939999998</v>
          </cell>
          <cell r="AT20">
            <v>26.662243538530127</v>
          </cell>
          <cell r="AU20">
            <v>-11362560.450000007</v>
          </cell>
          <cell r="AV20">
            <v>-8582389.0700000022</v>
          </cell>
          <cell r="AW20">
            <v>32.393909869667617</v>
          </cell>
        </row>
        <row r="21">
          <cell r="C21">
            <v>50</v>
          </cell>
          <cell r="D21" t="str">
            <v>davon Wertminderungen von Kapitalanlagen</v>
          </cell>
          <cell r="E21">
            <v>-1977804.76</v>
          </cell>
          <cell r="F21">
            <v>-1413455.5</v>
          </cell>
          <cell r="G21">
            <v>39.926920939498991</v>
          </cell>
          <cell r="H21">
            <v>-6229424</v>
          </cell>
          <cell r="I21">
            <v>0</v>
          </cell>
          <cell r="J21" t="str">
            <v>X</v>
          </cell>
          <cell r="K21">
            <v>0</v>
          </cell>
          <cell r="L21">
            <v>0</v>
          </cell>
          <cell r="M21" t="str">
            <v>X</v>
          </cell>
          <cell r="N21">
            <v>0</v>
          </cell>
          <cell r="O21">
            <v>0</v>
          </cell>
          <cell r="P21" t="str">
            <v>X</v>
          </cell>
          <cell r="Q21">
            <v>-21401.69</v>
          </cell>
          <cell r="R21">
            <v>0</v>
          </cell>
          <cell r="S21" t="str">
            <v>X</v>
          </cell>
          <cell r="T21">
            <v>0</v>
          </cell>
          <cell r="U21">
            <v>0</v>
          </cell>
          <cell r="V21" t="str">
            <v>X</v>
          </cell>
          <cell r="W21">
            <v>0</v>
          </cell>
          <cell r="X21">
            <v>0</v>
          </cell>
          <cell r="Y21" t="str">
            <v>X</v>
          </cell>
          <cell r="Z21">
            <v>0</v>
          </cell>
          <cell r="AA21">
            <v>0</v>
          </cell>
          <cell r="AB21" t="str">
            <v>X</v>
          </cell>
          <cell r="AC21">
            <v>0</v>
          </cell>
          <cell r="AD21">
            <v>0</v>
          </cell>
          <cell r="AE21" t="str">
            <v>X</v>
          </cell>
          <cell r="AF21">
            <v>-52585.89</v>
          </cell>
          <cell r="AG21">
            <v>-5410.71</v>
          </cell>
          <cell r="AH21">
            <v>871.88520545362815</v>
          </cell>
          <cell r="AI21">
            <v>-60115.41</v>
          </cell>
          <cell r="AJ21">
            <v>-37852.07</v>
          </cell>
          <cell r="AK21">
            <v>58.816704079856152</v>
          </cell>
          <cell r="AL21">
            <v>0</v>
          </cell>
          <cell r="AM21">
            <v>0</v>
          </cell>
          <cell r="AN21" t="str">
            <v>X</v>
          </cell>
          <cell r="AO21">
            <v>0</v>
          </cell>
          <cell r="AP21">
            <v>0</v>
          </cell>
          <cell r="AQ21" t="str">
            <v>X</v>
          </cell>
          <cell r="AR21">
            <v>-8341331.75</v>
          </cell>
          <cell r="AS21">
            <v>-1456718.28</v>
          </cell>
          <cell r="AT21">
            <v>472.61118120931383</v>
          </cell>
          <cell r="AU21">
            <v>-6303411.5800000001</v>
          </cell>
          <cell r="AV21">
            <v>-5410.7100000000282</v>
          </cell>
          <cell r="AW21">
            <v>116398.78814425404</v>
          </cell>
        </row>
        <row r="22">
          <cell r="C22">
            <v>11</v>
          </cell>
          <cell r="D22" t="str">
            <v>Währungsänderungen</v>
          </cell>
          <cell r="E22">
            <v>-0.02</v>
          </cell>
          <cell r="F22">
            <v>0</v>
          </cell>
          <cell r="G22" t="str">
            <v>X</v>
          </cell>
          <cell r="H22">
            <v>-975685.58</v>
          </cell>
          <cell r="I22">
            <v>3119253.97</v>
          </cell>
          <cell r="J22" t="str">
            <v>X</v>
          </cell>
          <cell r="K22">
            <v>2825.12</v>
          </cell>
          <cell r="L22">
            <v>6031.61</v>
          </cell>
          <cell r="M22">
            <v>-53.161427877465549</v>
          </cell>
          <cell r="N22">
            <v>-448326.72</v>
          </cell>
          <cell r="O22">
            <v>2181710.1800000002</v>
          </cell>
          <cell r="P22" t="str">
            <v>X</v>
          </cell>
          <cell r="Q22">
            <v>190745.11</v>
          </cell>
          <cell r="R22">
            <v>70502.02</v>
          </cell>
          <cell r="S22">
            <v>170.55268771022446</v>
          </cell>
          <cell r="T22">
            <v>28763.72</v>
          </cell>
          <cell r="U22">
            <v>-33567.06</v>
          </cell>
          <cell r="V22" t="str">
            <v>X</v>
          </cell>
          <cell r="W22">
            <v>11897.47</v>
          </cell>
          <cell r="X22">
            <v>-24558.17</v>
          </cell>
          <cell r="Y22" t="str">
            <v>X</v>
          </cell>
          <cell r="Z22">
            <v>11314.37</v>
          </cell>
          <cell r="AA22">
            <v>-75874.350000000006</v>
          </cell>
          <cell r="AB22" t="str">
            <v>X</v>
          </cell>
          <cell r="AC22">
            <v>222760.05</v>
          </cell>
          <cell r="AD22">
            <v>-175259.83</v>
          </cell>
          <cell r="AE22" t="str">
            <v>X</v>
          </cell>
          <cell r="AF22">
            <v>-442201.97</v>
          </cell>
          <cell r="AG22">
            <v>-1034284.15</v>
          </cell>
          <cell r="AH22">
            <v>-57.245601220902408</v>
          </cell>
          <cell r="AI22">
            <v>668.55</v>
          </cell>
          <cell r="AJ22">
            <v>-1902.82</v>
          </cell>
          <cell r="AK22" t="str">
            <v>X</v>
          </cell>
          <cell r="AL22">
            <v>577544.07999999996</v>
          </cell>
          <cell r="AM22">
            <v>-16279761.35</v>
          </cell>
          <cell r="AN22" t="str">
            <v>X</v>
          </cell>
          <cell r="AO22">
            <v>-97637.16</v>
          </cell>
          <cell r="AP22">
            <v>0</v>
          </cell>
          <cell r="AQ22" t="str">
            <v>X</v>
          </cell>
          <cell r="AR22">
            <v>-917332.97999999975</v>
          </cell>
          <cell r="AS22">
            <v>-12247709.949999999</v>
          </cell>
          <cell r="AT22">
            <v>-92.510167339486998</v>
          </cell>
          <cell r="AU22">
            <v>-1397908.4299999997</v>
          </cell>
          <cell r="AV22">
            <v>4033954.22</v>
          </cell>
          <cell r="AW22" t="str">
            <v>X</v>
          </cell>
        </row>
        <row r="23">
          <cell r="C23">
            <v>12</v>
          </cell>
          <cell r="D23" t="str">
            <v>Verluste aus Abgang von Kapitalanlagen</v>
          </cell>
          <cell r="E23">
            <v>-564437.36</v>
          </cell>
          <cell r="F23">
            <v>-750045.13</v>
          </cell>
          <cell r="G23">
            <v>-24.746213604506707</v>
          </cell>
          <cell r="H23">
            <v>-3437760.07</v>
          </cell>
          <cell r="I23">
            <v>-8975119.4399999995</v>
          </cell>
          <cell r="J23">
            <v>-61.696776371813947</v>
          </cell>
          <cell r="K23">
            <v>-37576.53</v>
          </cell>
          <cell r="L23">
            <v>-31316.68</v>
          </cell>
          <cell r="M23">
            <v>19.988868551838834</v>
          </cell>
          <cell r="N23">
            <v>-158943.76</v>
          </cell>
          <cell r="O23">
            <v>-393157.86</v>
          </cell>
          <cell r="P23">
            <v>-59.572534045230576</v>
          </cell>
          <cell r="Q23">
            <v>0</v>
          </cell>
          <cell r="R23">
            <v>0</v>
          </cell>
          <cell r="S23" t="str">
            <v>X</v>
          </cell>
          <cell r="T23">
            <v>-14027.41</v>
          </cell>
          <cell r="U23">
            <v>-226695.95</v>
          </cell>
          <cell r="V23">
            <v>-93.812236169194904</v>
          </cell>
          <cell r="W23">
            <v>-3576.77</v>
          </cell>
          <cell r="X23">
            <v>-33720.050000000003</v>
          </cell>
          <cell r="Y23">
            <v>-89.392750010750277</v>
          </cell>
          <cell r="Z23">
            <v>-44943.75</v>
          </cell>
          <cell r="AA23">
            <v>-213486.79</v>
          </cell>
          <cell r="AB23">
            <v>-78.947760655354841</v>
          </cell>
          <cell r="AC23">
            <v>0</v>
          </cell>
          <cell r="AD23">
            <v>-380489.3</v>
          </cell>
          <cell r="AE23" t="str">
            <v>X</v>
          </cell>
          <cell r="AF23">
            <v>0</v>
          </cell>
          <cell r="AG23">
            <v>-294.66000000000003</v>
          </cell>
          <cell r="AH23" t="str">
            <v>X</v>
          </cell>
          <cell r="AI23">
            <v>-10241.4</v>
          </cell>
          <cell r="AJ23">
            <v>-17353.47</v>
          </cell>
          <cell r="AK23">
            <v>-40.983561212829485</v>
          </cell>
          <cell r="AL23">
            <v>-1722577.33</v>
          </cell>
          <cell r="AM23">
            <v>-1970243</v>
          </cell>
          <cell r="AN23">
            <v>-12.570310870283507</v>
          </cell>
          <cell r="AO23">
            <v>0</v>
          </cell>
          <cell r="AP23">
            <v>0</v>
          </cell>
          <cell r="AQ23" t="str">
            <v>X</v>
          </cell>
          <cell r="AR23">
            <v>-5994084.3799999999</v>
          </cell>
          <cell r="AS23">
            <v>-12991922.33</v>
          </cell>
          <cell r="AT23">
            <v>-53.862990958936876</v>
          </cell>
          <cell r="AU23">
            <v>-3696828.2899999996</v>
          </cell>
          <cell r="AV23">
            <v>-10254280.729999999</v>
          </cell>
          <cell r="AW23">
            <v>-63.948438829214695</v>
          </cell>
        </row>
        <row r="24">
          <cell r="C24">
            <v>13</v>
          </cell>
          <cell r="D24" t="str">
            <v>Zinsaufwendungen</v>
          </cell>
          <cell r="E24">
            <v>-12834363.41</v>
          </cell>
          <cell r="F24">
            <v>-11507415.869999999</v>
          </cell>
          <cell r="G24">
            <v>11.531238246628185</v>
          </cell>
          <cell r="H24">
            <v>-2803180.39</v>
          </cell>
          <cell r="I24">
            <v>-1169472.44</v>
          </cell>
          <cell r="J24">
            <v>139.69614794855704</v>
          </cell>
          <cell r="K24">
            <v>-698486.88</v>
          </cell>
          <cell r="L24">
            <v>-59882.43</v>
          </cell>
          <cell r="M24">
            <v>1066.430420408791</v>
          </cell>
          <cell r="N24">
            <v>-2323940.98</v>
          </cell>
          <cell r="O24">
            <v>-1976114.77</v>
          </cell>
          <cell r="P24">
            <v>17.601518660781011</v>
          </cell>
          <cell r="Q24">
            <v>-2702809.39</v>
          </cell>
          <cell r="R24">
            <v>-1742995.02</v>
          </cell>
          <cell r="S24">
            <v>55.066959973299291</v>
          </cell>
          <cell r="T24">
            <v>-493030.46</v>
          </cell>
          <cell r="U24">
            <v>-143766.63</v>
          </cell>
          <cell r="V24">
            <v>242.93803784647383</v>
          </cell>
          <cell r="W24">
            <v>-68164.41</v>
          </cell>
          <cell r="X24">
            <v>-30260.7</v>
          </cell>
          <cell r="Y24">
            <v>125.25721480335883</v>
          </cell>
          <cell r="Z24">
            <v>-240251.44</v>
          </cell>
          <cell r="AA24">
            <v>-177358.64</v>
          </cell>
          <cell r="AB24">
            <v>35.460804164939461</v>
          </cell>
          <cell r="AC24">
            <v>-1691568.37</v>
          </cell>
          <cell r="AD24">
            <v>-804630.38</v>
          </cell>
          <cell r="AE24">
            <v>110.22924463776774</v>
          </cell>
          <cell r="AF24">
            <v>-395280.88</v>
          </cell>
          <cell r="AG24">
            <v>-239665.47</v>
          </cell>
          <cell r="AH24">
            <v>64.930258831195005</v>
          </cell>
          <cell r="AI24">
            <v>-45103.07</v>
          </cell>
          <cell r="AJ24">
            <v>-35642.61</v>
          </cell>
          <cell r="AK24">
            <v>26.542556788069117</v>
          </cell>
          <cell r="AL24">
            <v>-58387918.5</v>
          </cell>
          <cell r="AM24">
            <v>-57402566.539999999</v>
          </cell>
          <cell r="AN24">
            <v>1.7165642921442847</v>
          </cell>
          <cell r="AO24">
            <v>31732089.170000002</v>
          </cell>
          <cell r="AP24">
            <v>26942354.5</v>
          </cell>
          <cell r="AQ24">
            <v>17.777713785185334</v>
          </cell>
          <cell r="AR24">
            <v>-50952009.010000005</v>
          </cell>
          <cell r="AS24">
            <v>-48347417</v>
          </cell>
          <cell r="AT24">
            <v>5.387241287368072</v>
          </cell>
          <cell r="AU24">
            <v>-11416713.20000001</v>
          </cell>
          <cell r="AV24">
            <v>-6344146.4800000032</v>
          </cell>
          <cell r="AW24">
            <v>79.956645641637266</v>
          </cell>
        </row>
        <row r="25">
          <cell r="C25">
            <v>14</v>
          </cell>
          <cell r="D25" t="str">
            <v>Übrige Aufwendungen</v>
          </cell>
          <cell r="E25">
            <v>-13569044.01</v>
          </cell>
          <cell r="F25">
            <v>-11910331.810000001</v>
          </cell>
          <cell r="G25">
            <v>13.926666582095827</v>
          </cell>
          <cell r="H25">
            <v>-6090588.3700000001</v>
          </cell>
          <cell r="I25">
            <v>-10471723.060000001</v>
          </cell>
          <cell r="J25">
            <v>-41.83776313503845</v>
          </cell>
          <cell r="K25">
            <v>-248512.88</v>
          </cell>
          <cell r="L25">
            <v>-197505.23</v>
          </cell>
          <cell r="M25">
            <v>25.825974329894951</v>
          </cell>
          <cell r="N25">
            <v>-3149655.91</v>
          </cell>
          <cell r="O25">
            <v>-1386456.23</v>
          </cell>
          <cell r="P25">
            <v>127.17312251537867</v>
          </cell>
          <cell r="Q25">
            <v>-778606.66</v>
          </cell>
          <cell r="R25">
            <v>-923530.39</v>
          </cell>
          <cell r="S25">
            <v>-15.692361785733977</v>
          </cell>
          <cell r="T25">
            <v>-269338.03000000003</v>
          </cell>
          <cell r="U25">
            <v>-208592.73</v>
          </cell>
          <cell r="V25">
            <v>29.121484722885604</v>
          </cell>
          <cell r="W25">
            <v>-202080.54</v>
          </cell>
          <cell r="X25">
            <v>-131034.59</v>
          </cell>
          <cell r="Y25">
            <v>54.219233257417002</v>
          </cell>
          <cell r="Z25">
            <v>-6246509.7999999998</v>
          </cell>
          <cell r="AA25">
            <v>-6140721.71</v>
          </cell>
          <cell r="AB25">
            <v>1.7227305680979965</v>
          </cell>
          <cell r="AC25">
            <v>-503782.35</v>
          </cell>
          <cell r="AD25">
            <v>-467630.17</v>
          </cell>
          <cell r="AE25">
            <v>7.7309340413173055</v>
          </cell>
          <cell r="AF25">
            <v>-557700.5</v>
          </cell>
          <cell r="AG25">
            <v>-465172.43</v>
          </cell>
          <cell r="AH25">
            <v>19.89113370282929</v>
          </cell>
          <cell r="AI25">
            <v>-76739.47</v>
          </cell>
          <cell r="AJ25">
            <v>-67671.86</v>
          </cell>
          <cell r="AK25">
            <v>13.399380481044854</v>
          </cell>
          <cell r="AL25">
            <v>-115058927.65000001</v>
          </cell>
          <cell r="AM25">
            <v>-67917197.719999999</v>
          </cell>
          <cell r="AN25">
            <v>69.410593358621298</v>
          </cell>
          <cell r="AO25">
            <v>0</v>
          </cell>
          <cell r="AP25">
            <v>0</v>
          </cell>
          <cell r="AQ25" t="str">
            <v>X</v>
          </cell>
          <cell r="AR25">
            <v>-146751486.17000002</v>
          </cell>
          <cell r="AS25">
            <v>-100287567.93000001</v>
          </cell>
          <cell r="AT25">
            <v>46.330686045185068</v>
          </cell>
          <cell r="AU25">
            <v>-18046775.040000007</v>
          </cell>
          <cell r="AV25">
            <v>-20392366.540000007</v>
          </cell>
          <cell r="AW25">
            <v>-11.502301586228747</v>
          </cell>
        </row>
        <row r="26">
          <cell r="C26">
            <v>15</v>
          </cell>
          <cell r="D26" t="str">
            <v>Ergebnis aus Anteilen an at equity bewerteten Unternehmen</v>
          </cell>
          <cell r="E26">
            <v>9907261.6699999999</v>
          </cell>
          <cell r="F26">
            <v>9954468.0399999991</v>
          </cell>
          <cell r="G26">
            <v>-0.47422292994774295</v>
          </cell>
          <cell r="H26">
            <v>1018361.34</v>
          </cell>
          <cell r="I26">
            <v>1150509.23</v>
          </cell>
          <cell r="J26">
            <v>-11.486034753497808</v>
          </cell>
          <cell r="K26">
            <v>0</v>
          </cell>
          <cell r="L26">
            <v>0</v>
          </cell>
          <cell r="M26" t="str">
            <v>X</v>
          </cell>
          <cell r="N26">
            <v>1152616.43</v>
          </cell>
          <cell r="O26">
            <v>0</v>
          </cell>
          <cell r="P26" t="str">
            <v>X</v>
          </cell>
          <cell r="Q26">
            <v>0</v>
          </cell>
          <cell r="R26">
            <v>0</v>
          </cell>
          <cell r="S26" t="str">
            <v>X</v>
          </cell>
          <cell r="T26">
            <v>0</v>
          </cell>
          <cell r="U26">
            <v>0</v>
          </cell>
          <cell r="V26" t="str">
            <v>X</v>
          </cell>
          <cell r="W26">
            <v>0</v>
          </cell>
          <cell r="X26">
            <v>0</v>
          </cell>
          <cell r="Y26" t="str">
            <v>X</v>
          </cell>
          <cell r="Z26">
            <v>0</v>
          </cell>
          <cell r="AA26">
            <v>0</v>
          </cell>
          <cell r="AB26" t="str">
            <v>X</v>
          </cell>
          <cell r="AC26">
            <v>0</v>
          </cell>
          <cell r="AD26">
            <v>0</v>
          </cell>
          <cell r="AE26" t="str">
            <v>X</v>
          </cell>
          <cell r="AF26">
            <v>0</v>
          </cell>
          <cell r="AG26">
            <v>0</v>
          </cell>
          <cell r="AH26" t="str">
            <v>X</v>
          </cell>
          <cell r="AI26">
            <v>0</v>
          </cell>
          <cell r="AJ26">
            <v>0</v>
          </cell>
          <cell r="AK26" t="str">
            <v>X</v>
          </cell>
          <cell r="AL26">
            <v>991248.92</v>
          </cell>
          <cell r="AM26">
            <v>962293.58</v>
          </cell>
          <cell r="AN26">
            <v>3.0089923285158138</v>
          </cell>
          <cell r="AO26">
            <v>0</v>
          </cell>
          <cell r="AP26">
            <v>0</v>
          </cell>
          <cell r="AQ26" t="str">
            <v>X</v>
          </cell>
          <cell r="AR26">
            <v>13069488.359999999</v>
          </cell>
          <cell r="AS26">
            <v>12067270.85</v>
          </cell>
          <cell r="AT26">
            <v>8.3052541246308351</v>
          </cell>
          <cell r="AU26">
            <v>2170977.7699999996</v>
          </cell>
          <cell r="AV26">
            <v>1150509.2300000004</v>
          </cell>
          <cell r="AW26">
            <v>88.697118927068374</v>
          </cell>
        </row>
        <row r="27">
          <cell r="C27">
            <v>16</v>
          </cell>
          <cell r="D27" t="str">
            <v>Sonstige Erträge</v>
          </cell>
          <cell r="E27">
            <v>11621889.189999999</v>
          </cell>
          <cell r="F27">
            <v>6357522.3799999999</v>
          </cell>
          <cell r="G27">
            <v>82.805320930698784</v>
          </cell>
          <cell r="H27">
            <v>16365086.039999999</v>
          </cell>
          <cell r="I27">
            <v>9592387.5199999996</v>
          </cell>
          <cell r="J27">
            <v>70.604930272875379</v>
          </cell>
          <cell r="K27">
            <v>4604422.4000000004</v>
          </cell>
          <cell r="L27">
            <v>1387206.1</v>
          </cell>
          <cell r="M27">
            <v>231.92057041848361</v>
          </cell>
          <cell r="N27">
            <v>2901518.21</v>
          </cell>
          <cell r="O27">
            <v>1064214.31</v>
          </cell>
          <cell r="P27">
            <v>172.64416412517511</v>
          </cell>
          <cell r="Q27">
            <v>6512206.1399999997</v>
          </cell>
          <cell r="R27">
            <v>5050551.2699999996</v>
          </cell>
          <cell r="S27">
            <v>28.940501578157441</v>
          </cell>
          <cell r="T27">
            <v>779349.28</v>
          </cell>
          <cell r="U27">
            <v>479851.54</v>
          </cell>
          <cell r="V27">
            <v>62.414666836330255</v>
          </cell>
          <cell r="W27">
            <v>979395.51</v>
          </cell>
          <cell r="X27">
            <v>1315183.83</v>
          </cell>
          <cell r="Y27">
            <v>-25.531664269321197</v>
          </cell>
          <cell r="Z27">
            <v>311854.78000000003</v>
          </cell>
          <cell r="AA27">
            <v>198972.62</v>
          </cell>
          <cell r="AB27">
            <v>56.732509226646386</v>
          </cell>
          <cell r="AC27">
            <v>4443232.0199999996</v>
          </cell>
          <cell r="AD27">
            <v>5432680.8799999999</v>
          </cell>
          <cell r="AE27">
            <v>-18.212902282601963</v>
          </cell>
          <cell r="AF27">
            <v>2765929.15</v>
          </cell>
          <cell r="AG27">
            <v>3378934.74</v>
          </cell>
          <cell r="AH27">
            <v>-18.141977787946274</v>
          </cell>
          <cell r="AI27">
            <v>51852.15</v>
          </cell>
          <cell r="AJ27">
            <v>61238.080000000002</v>
          </cell>
          <cell r="AK27">
            <v>-15.326950159116681</v>
          </cell>
          <cell r="AL27">
            <v>2013672.24</v>
          </cell>
          <cell r="AM27">
            <v>16719901.810000001</v>
          </cell>
          <cell r="AN27">
            <v>-87.956435014494858</v>
          </cell>
          <cell r="AO27">
            <v>0</v>
          </cell>
          <cell r="AP27">
            <v>-3692.19</v>
          </cell>
          <cell r="AQ27" t="str">
            <v>X</v>
          </cell>
          <cell r="AR27">
            <v>53350407.109999992</v>
          </cell>
          <cell r="AS27">
            <v>51034952.890000001</v>
          </cell>
          <cell r="AT27">
            <v>4.5369968793557813</v>
          </cell>
          <cell r="AU27">
            <v>39662993.529999994</v>
          </cell>
          <cell r="AV27">
            <v>27899982.809999999</v>
          </cell>
          <cell r="AW27">
            <v>42.161354722354382</v>
          </cell>
        </row>
        <row r="28">
          <cell r="C28">
            <v>17</v>
          </cell>
          <cell r="D28" t="str">
            <v xml:space="preserve">    sonstige versicherungstechnische Erträge</v>
          </cell>
          <cell r="E28">
            <v>10022147.09</v>
          </cell>
          <cell r="F28">
            <v>4153315.2</v>
          </cell>
          <cell r="G28">
            <v>141.30475553601133</v>
          </cell>
          <cell r="H28">
            <v>16252943.83</v>
          </cell>
          <cell r="I28">
            <v>9457524.3399999999</v>
          </cell>
          <cell r="J28">
            <v>71.851990496701163</v>
          </cell>
          <cell r="K28">
            <v>4478110.33</v>
          </cell>
          <cell r="L28">
            <v>1334199.28</v>
          </cell>
          <cell r="M28">
            <v>235.64028980738166</v>
          </cell>
          <cell r="N28">
            <v>606139.74</v>
          </cell>
          <cell r="O28">
            <v>136038.81</v>
          </cell>
          <cell r="P28">
            <v>345.56383579068353</v>
          </cell>
          <cell r="Q28">
            <v>4757929.13</v>
          </cell>
          <cell r="R28">
            <v>4826885.41</v>
          </cell>
          <cell r="S28">
            <v>-1.4285874667159359</v>
          </cell>
          <cell r="T28">
            <v>207220.65</v>
          </cell>
          <cell r="U28">
            <v>205765.84</v>
          </cell>
          <cell r="V28">
            <v>0.70702211795699021</v>
          </cell>
          <cell r="W28">
            <v>123254.04</v>
          </cell>
          <cell r="X28">
            <v>45755.21</v>
          </cell>
          <cell r="Y28">
            <v>169.37706110407973</v>
          </cell>
          <cell r="Z28">
            <v>215025.97</v>
          </cell>
          <cell r="AA28">
            <v>186024.25</v>
          </cell>
          <cell r="AB28">
            <v>15.590289975634896</v>
          </cell>
          <cell r="AC28">
            <v>374935.92</v>
          </cell>
          <cell r="AD28">
            <v>208017.04</v>
          </cell>
          <cell r="AE28">
            <v>80.242887794192214</v>
          </cell>
          <cell r="AF28">
            <v>2641476.42</v>
          </cell>
          <cell r="AG28">
            <v>1998713.5</v>
          </cell>
          <cell r="AH28">
            <v>32.158832168792564</v>
          </cell>
          <cell r="AI28">
            <v>27895.19</v>
          </cell>
          <cell r="AJ28">
            <v>34254.339999999997</v>
          </cell>
          <cell r="AK28">
            <v>-18.564508906024745</v>
          </cell>
          <cell r="AL28">
            <v>30499.43</v>
          </cell>
          <cell r="AM28">
            <v>233640.16</v>
          </cell>
          <cell r="AN28">
            <v>-86.945981375804564</v>
          </cell>
          <cell r="AO28">
            <v>0</v>
          </cell>
          <cell r="AP28">
            <v>-0.04</v>
          </cell>
          <cell r="AQ28" t="str">
            <v>X</v>
          </cell>
          <cell r="AR28">
            <v>39737577.739999995</v>
          </cell>
          <cell r="AS28">
            <v>22820133.34</v>
          </cell>
          <cell r="AT28">
            <v>74.133854294122159</v>
          </cell>
          <cell r="AU28">
            <v>29657036.029999994</v>
          </cell>
          <cell r="AV28">
            <v>18398923.68</v>
          </cell>
          <cell r="AW28">
            <v>61.188972495373676</v>
          </cell>
        </row>
        <row r="29">
          <cell r="C29">
            <v>18</v>
          </cell>
          <cell r="D29" t="str">
            <v xml:space="preserve">    sonstige nicht versicherungstechnische Erträge</v>
          </cell>
          <cell r="E29">
            <v>1599742.1</v>
          </cell>
          <cell r="F29">
            <v>2204207.1800000002</v>
          </cell>
          <cell r="G29">
            <v>-27.423242492114564</v>
          </cell>
          <cell r="H29">
            <v>112142.21</v>
          </cell>
          <cell r="I29">
            <v>134863.18</v>
          </cell>
          <cell r="J29">
            <v>-16.847422699064328</v>
          </cell>
          <cell r="K29">
            <v>126312.07</v>
          </cell>
          <cell r="L29">
            <v>53006.82</v>
          </cell>
          <cell r="M29">
            <v>138.29399688568378</v>
          </cell>
          <cell r="N29">
            <v>2295378.4700000002</v>
          </cell>
          <cell r="O29">
            <v>928175.5</v>
          </cell>
          <cell r="P29">
            <v>147.30004939798565</v>
          </cell>
          <cell r="Q29">
            <v>1754277.01</v>
          </cell>
          <cell r="R29">
            <v>223665.86</v>
          </cell>
          <cell r="S29">
            <v>684.32936077057093</v>
          </cell>
          <cell r="T29">
            <v>572128.63</v>
          </cell>
          <cell r="U29">
            <v>274085.7</v>
          </cell>
          <cell r="V29">
            <v>108.74078071201816</v>
          </cell>
          <cell r="W29">
            <v>856141.47</v>
          </cell>
          <cell r="X29">
            <v>1269428.6200000001</v>
          </cell>
          <cell r="Y29">
            <v>-32.556942823614619</v>
          </cell>
          <cell r="Z29">
            <v>96828.81</v>
          </cell>
          <cell r="AA29">
            <v>12948.37</v>
          </cell>
          <cell r="AB29">
            <v>647.80694404006056</v>
          </cell>
          <cell r="AC29">
            <v>4068296.1</v>
          </cell>
          <cell r="AD29">
            <v>5224663.84</v>
          </cell>
          <cell r="AE29">
            <v>-22.132863958573836</v>
          </cell>
          <cell r="AF29">
            <v>124452.73</v>
          </cell>
          <cell r="AG29">
            <v>1380221.24</v>
          </cell>
          <cell r="AH29">
            <v>-90.983131805738623</v>
          </cell>
          <cell r="AI29">
            <v>23956.959999999999</v>
          </cell>
          <cell r="AJ29">
            <v>26983.74</v>
          </cell>
          <cell r="AK29">
            <v>-11.217051453949678</v>
          </cell>
          <cell r="AL29">
            <v>1983172.81</v>
          </cell>
          <cell r="AM29">
            <v>16486261.65</v>
          </cell>
          <cell r="AN29">
            <v>-87.970754971003387</v>
          </cell>
          <cell r="AO29">
            <v>0</v>
          </cell>
          <cell r="AP29">
            <v>-3692.15</v>
          </cell>
          <cell r="AQ29" t="str">
            <v>X</v>
          </cell>
          <cell r="AR29">
            <v>13612829.370000003</v>
          </cell>
          <cell r="AS29">
            <v>28214819.550000001</v>
          </cell>
          <cell r="AT29">
            <v>-51.752910041205624</v>
          </cell>
          <cell r="AU29">
            <v>10005957.500000002</v>
          </cell>
          <cell r="AV29">
            <v>9501059.1300000008</v>
          </cell>
          <cell r="AW29">
            <v>5.3141272261506334</v>
          </cell>
        </row>
        <row r="30">
          <cell r="C30">
            <v>19</v>
          </cell>
          <cell r="D30" t="str">
            <v>Aufwendungen für Versicherungsfälle</v>
          </cell>
          <cell r="E30">
            <v>-439965418.11000001</v>
          </cell>
          <cell r="F30">
            <v>-418509147.93000001</v>
          </cell>
          <cell r="G30">
            <v>5.1268342128542477</v>
          </cell>
          <cell r="H30">
            <v>-239162437.91999999</v>
          </cell>
          <cell r="I30">
            <v>-225490374.09</v>
          </cell>
          <cell r="J30">
            <v>6.0632583032316223</v>
          </cell>
          <cell r="K30">
            <v>-82349721.189999998</v>
          </cell>
          <cell r="L30">
            <v>-79817263.920000002</v>
          </cell>
          <cell r="M30">
            <v>3.1728189437040255</v>
          </cell>
          <cell r="N30">
            <v>-186806491.09</v>
          </cell>
          <cell r="O30">
            <v>-132763780.8</v>
          </cell>
          <cell r="P30">
            <v>40.70591389033418</v>
          </cell>
          <cell r="Q30">
            <v>-79999969.840000004</v>
          </cell>
          <cell r="R30">
            <v>-97353343.420000002</v>
          </cell>
          <cell r="S30">
            <v>-17.825143924574217</v>
          </cell>
          <cell r="T30">
            <v>-81284537.980000004</v>
          </cell>
          <cell r="U30">
            <v>-52294860.409999996</v>
          </cell>
          <cell r="V30">
            <v>55.435041498755979</v>
          </cell>
          <cell r="W30">
            <v>-20563221.219999999</v>
          </cell>
          <cell r="X30">
            <v>-15385228.52</v>
          </cell>
          <cell r="Y30">
            <v>33.655611246000518</v>
          </cell>
          <cell r="Z30">
            <v>-25073559.789999999</v>
          </cell>
          <cell r="AA30">
            <v>-23772148.030000001</v>
          </cell>
          <cell r="AB30">
            <v>5.4745232040354086</v>
          </cell>
          <cell r="AC30">
            <v>-33164559.469999999</v>
          </cell>
          <cell r="AD30">
            <v>-27817612.27</v>
          </cell>
          <cell r="AE30">
            <v>19.221445565140872</v>
          </cell>
          <cell r="AF30">
            <v>-48471023.119999997</v>
          </cell>
          <cell r="AG30">
            <v>-42272020.509999998</v>
          </cell>
          <cell r="AH30">
            <v>14.664552427848921</v>
          </cell>
          <cell r="AI30">
            <v>-26023521.960000001</v>
          </cell>
          <cell r="AJ30">
            <v>-25514648.440000001</v>
          </cell>
          <cell r="AK30">
            <v>1.9944367299304933</v>
          </cell>
          <cell r="AL30">
            <v>-437175593.14999998</v>
          </cell>
          <cell r="AM30">
            <v>-416813425.94</v>
          </cell>
          <cell r="AN30">
            <v>4.885199454427136</v>
          </cell>
          <cell r="AO30">
            <v>21357918.530000001</v>
          </cell>
          <cell r="AP30">
            <v>24992216.780000001</v>
          </cell>
          <cell r="AQ30">
            <v>-14.541720256317337</v>
          </cell>
          <cell r="AR30">
            <v>-1678682136.3100002</v>
          </cell>
          <cell r="AS30">
            <v>-1532811637.5</v>
          </cell>
          <cell r="AT30">
            <v>9.5165312711164916</v>
          </cell>
          <cell r="AU30">
            <v>-796875521.62000024</v>
          </cell>
          <cell r="AV30">
            <v>-696966631.96999979</v>
          </cell>
          <cell r="AW30">
            <v>14.334816771300019</v>
          </cell>
        </row>
        <row r="31">
          <cell r="C31">
            <v>20</v>
          </cell>
          <cell r="D31" t="str">
            <v>Aufwendungen für Versicherungsfälle</v>
          </cell>
          <cell r="E31">
            <v>-405829383.56</v>
          </cell>
          <cell r="F31">
            <v>-408955918.95999998</v>
          </cell>
          <cell r="G31">
            <v>-0.76451648088403656</v>
          </cell>
          <cell r="H31">
            <v>-219005777.33000001</v>
          </cell>
          <cell r="I31">
            <v>-201859032.81</v>
          </cell>
          <cell r="J31">
            <v>8.4944152764961487</v>
          </cell>
          <cell r="K31">
            <v>-75775040.519999996</v>
          </cell>
          <cell r="L31">
            <v>-80923640.129999995</v>
          </cell>
          <cell r="M31">
            <v>-6.3622936409299164</v>
          </cell>
          <cell r="N31">
            <v>-154397264.59</v>
          </cell>
          <cell r="O31">
            <v>-125845666.59</v>
          </cell>
          <cell r="P31">
            <v>22.687787965731012</v>
          </cell>
          <cell r="Q31">
            <v>-78347428.870000005</v>
          </cell>
          <cell r="R31">
            <v>-88389029.480000004</v>
          </cell>
          <cell r="S31">
            <v>-11.360686579630496</v>
          </cell>
          <cell r="T31">
            <v>-73444118.810000002</v>
          </cell>
          <cell r="U31">
            <v>-42722895.909999996</v>
          </cell>
          <cell r="V31">
            <v>71.908100435694493</v>
          </cell>
          <cell r="W31">
            <v>-18833156.109999999</v>
          </cell>
          <cell r="X31">
            <v>-13440801.890000001</v>
          </cell>
          <cell r="Y31">
            <v>40.119289489802902</v>
          </cell>
          <cell r="Z31">
            <v>-21553454.109999999</v>
          </cell>
          <cell r="AA31">
            <v>-20007750.870000001</v>
          </cell>
          <cell r="AB31">
            <v>7.7255222240779409</v>
          </cell>
          <cell r="AC31">
            <v>-26933311.09</v>
          </cell>
          <cell r="AD31">
            <v>-23015435.079999998</v>
          </cell>
          <cell r="AE31">
            <v>17.022819670285383</v>
          </cell>
          <cell r="AF31">
            <v>-41983109.880000003</v>
          </cell>
          <cell r="AG31">
            <v>-38598050.32</v>
          </cell>
          <cell r="AH31">
            <v>8.7700273250485914</v>
          </cell>
          <cell r="AI31">
            <v>-19776122.809999999</v>
          </cell>
          <cell r="AJ31">
            <v>-19913689.140000001</v>
          </cell>
          <cell r="AK31">
            <v>-0.69081288270025354</v>
          </cell>
          <cell r="AL31">
            <v>-385074393.60000002</v>
          </cell>
          <cell r="AM31">
            <v>-368158994.06999999</v>
          </cell>
          <cell r="AN31">
            <v>4.5945908703737492</v>
          </cell>
          <cell r="AO31">
            <v>21638756.850000001</v>
          </cell>
          <cell r="AP31">
            <v>4560969.32</v>
          </cell>
          <cell r="AQ31">
            <v>374.43329107944976</v>
          </cell>
          <cell r="AR31">
            <v>-1499313804.4300003</v>
          </cell>
          <cell r="AS31">
            <v>-1427269935.9300001</v>
          </cell>
          <cell r="AT31">
            <v>5.0476694482503026</v>
          </cell>
          <cell r="AU31">
            <v>-710272661.31000042</v>
          </cell>
          <cell r="AV31">
            <v>-634802303.08000016</v>
          </cell>
          <cell r="AW31">
            <v>11.888797167846633</v>
          </cell>
        </row>
        <row r="32">
          <cell r="C32">
            <v>21</v>
          </cell>
          <cell r="D32" t="str">
            <v>Veränd. der RST für noch nicht abgew. Versicherungsfälle</v>
          </cell>
          <cell r="E32">
            <v>-27752708.190000001</v>
          </cell>
          <cell r="F32">
            <v>-3554753.78</v>
          </cell>
          <cell r="G32">
            <v>680.72096993451976</v>
          </cell>
          <cell r="H32">
            <v>-9710275.2100000009</v>
          </cell>
          <cell r="I32">
            <v>-13970541.08</v>
          </cell>
          <cell r="J32">
            <v>-30.494637577773752</v>
          </cell>
          <cell r="K32">
            <v>-6616117.5999999996</v>
          </cell>
          <cell r="L32">
            <v>1133385.3600000001</v>
          </cell>
          <cell r="M32" t="str">
            <v>X</v>
          </cell>
          <cell r="N32">
            <v>-31849979.239999998</v>
          </cell>
          <cell r="O32">
            <v>-6646635.4000000004</v>
          </cell>
          <cell r="P32">
            <v>379.18950451231302</v>
          </cell>
          <cell r="Q32">
            <v>-3754733.44</v>
          </cell>
          <cell r="R32">
            <v>-8964313.9399999995</v>
          </cell>
          <cell r="S32">
            <v>-58.11465924630479</v>
          </cell>
          <cell r="T32">
            <v>-7840634.1200000001</v>
          </cell>
          <cell r="U32">
            <v>-7964774.9400000004</v>
          </cell>
          <cell r="V32">
            <v>-1.5586230739119911</v>
          </cell>
          <cell r="W32">
            <v>-1878064.33</v>
          </cell>
          <cell r="X32">
            <v>-1761309.77</v>
          </cell>
          <cell r="Y32">
            <v>6.6288487118310924</v>
          </cell>
          <cell r="Z32">
            <v>-3520105.68</v>
          </cell>
          <cell r="AA32">
            <v>-3764397.16</v>
          </cell>
          <cell r="AB32">
            <v>-6.4895246069094359</v>
          </cell>
          <cell r="AC32">
            <v>-6070624.7599999998</v>
          </cell>
          <cell r="AD32">
            <v>-4760749.03</v>
          </cell>
          <cell r="AE32">
            <v>27.514068096128973</v>
          </cell>
          <cell r="AF32">
            <v>-6550779.0700000003</v>
          </cell>
          <cell r="AG32">
            <v>-3662737.62</v>
          </cell>
          <cell r="AH32">
            <v>78.849258386135787</v>
          </cell>
          <cell r="AI32">
            <v>-6247399.1500000004</v>
          </cell>
          <cell r="AJ32">
            <v>-5600959.2999999998</v>
          </cell>
          <cell r="AK32">
            <v>11.541591634133109</v>
          </cell>
          <cell r="AL32">
            <v>-51785942.399999999</v>
          </cell>
          <cell r="AM32">
            <v>-48580085.630000003</v>
          </cell>
          <cell r="AN32">
            <v>6.5991171658624337</v>
          </cell>
          <cell r="AO32">
            <v>-277135.56</v>
          </cell>
          <cell r="AP32">
            <v>20430410.829999998</v>
          </cell>
          <cell r="AQ32" t="str">
            <v>X</v>
          </cell>
          <cell r="AR32">
            <v>-163854498.75000003</v>
          </cell>
          <cell r="AS32">
            <v>-87667461.459999993</v>
          </cell>
          <cell r="AT32">
            <v>86.904577845865731</v>
          </cell>
          <cell r="AU32">
            <v>-77791313.450000018</v>
          </cell>
          <cell r="AV32">
            <v>-50362073.579999991</v>
          </cell>
          <cell r="AW32">
            <v>54.464079653965733</v>
          </cell>
        </row>
        <row r="33">
          <cell r="C33">
            <v>22</v>
          </cell>
          <cell r="D33" t="str">
            <v>Veränderung der Deckungsrückstellung</v>
          </cell>
          <cell r="E33">
            <v>0</v>
          </cell>
          <cell r="F33">
            <v>0</v>
          </cell>
          <cell r="G33" t="str">
            <v>X</v>
          </cell>
          <cell r="H33">
            <v>4083.39</v>
          </cell>
          <cell r="I33">
            <v>4448.68</v>
          </cell>
          <cell r="J33">
            <v>-8.2111997266605012</v>
          </cell>
          <cell r="K33">
            <v>0</v>
          </cell>
          <cell r="L33">
            <v>0</v>
          </cell>
          <cell r="M33" t="str">
            <v>X</v>
          </cell>
          <cell r="N33">
            <v>0</v>
          </cell>
          <cell r="O33">
            <v>0</v>
          </cell>
          <cell r="P33" t="str">
            <v>X</v>
          </cell>
          <cell r="Q33">
            <v>0</v>
          </cell>
          <cell r="R33">
            <v>0</v>
          </cell>
          <cell r="S33" t="str">
            <v>X</v>
          </cell>
          <cell r="T33">
            <v>0</v>
          </cell>
          <cell r="U33">
            <v>0</v>
          </cell>
          <cell r="V33" t="str">
            <v>X</v>
          </cell>
          <cell r="W33">
            <v>485.13</v>
          </cell>
          <cell r="X33">
            <v>0</v>
          </cell>
          <cell r="Y33" t="str">
            <v>X</v>
          </cell>
          <cell r="Z33">
            <v>0</v>
          </cell>
          <cell r="AA33">
            <v>0</v>
          </cell>
          <cell r="AB33" t="str">
            <v>X</v>
          </cell>
          <cell r="AC33">
            <v>0</v>
          </cell>
          <cell r="AD33">
            <v>0</v>
          </cell>
          <cell r="AE33" t="str">
            <v>X</v>
          </cell>
          <cell r="AF33">
            <v>2600.2600000000002</v>
          </cell>
          <cell r="AG33">
            <v>0</v>
          </cell>
          <cell r="AH33" t="str">
            <v>X</v>
          </cell>
          <cell r="AI33">
            <v>0</v>
          </cell>
          <cell r="AJ33">
            <v>0</v>
          </cell>
          <cell r="AK33" t="str">
            <v>X</v>
          </cell>
          <cell r="AL33">
            <v>-3450.29</v>
          </cell>
          <cell r="AM33">
            <v>-6755.92</v>
          </cell>
          <cell r="AN33">
            <v>-48.9293834148421</v>
          </cell>
          <cell r="AO33">
            <v>-3702.76</v>
          </cell>
          <cell r="AP33">
            <v>836.63</v>
          </cell>
          <cell r="AQ33" t="str">
            <v>X</v>
          </cell>
          <cell r="AR33">
            <v>15.729999999999563</v>
          </cell>
          <cell r="AS33">
            <v>-1470.6099999999997</v>
          </cell>
          <cell r="AT33" t="str">
            <v>X</v>
          </cell>
          <cell r="AU33">
            <v>7168.78</v>
          </cell>
          <cell r="AV33">
            <v>4448.68</v>
          </cell>
          <cell r="AW33">
            <v>61.143979787262715</v>
          </cell>
        </row>
        <row r="34">
          <cell r="C34">
            <v>23</v>
          </cell>
          <cell r="D34" t="str">
            <v>Aufw.f.d. Prämienrückerstattung</v>
          </cell>
          <cell r="E34">
            <v>-6500000</v>
          </cell>
          <cell r="F34">
            <v>-6050000</v>
          </cell>
          <cell r="G34">
            <v>7.4380165289256173</v>
          </cell>
          <cell r="H34">
            <v>-11191186.220000001</v>
          </cell>
          <cell r="I34">
            <v>-11655228.59</v>
          </cell>
          <cell r="J34">
            <v>-3.9814094285387069</v>
          </cell>
          <cell r="K34">
            <v>41436.93</v>
          </cell>
          <cell r="L34">
            <v>-27009.15</v>
          </cell>
          <cell r="M34" t="str">
            <v>X</v>
          </cell>
          <cell r="N34">
            <v>-559247.26</v>
          </cell>
          <cell r="O34">
            <v>-271478.81</v>
          </cell>
          <cell r="P34">
            <v>106.00033571680973</v>
          </cell>
          <cell r="Q34">
            <v>0</v>
          </cell>
          <cell r="R34">
            <v>0</v>
          </cell>
          <cell r="S34" t="str">
            <v>X</v>
          </cell>
          <cell r="T34">
            <v>214.95</v>
          </cell>
          <cell r="U34">
            <v>-13882.89</v>
          </cell>
          <cell r="V34" t="str">
            <v>X</v>
          </cell>
          <cell r="W34">
            <v>611187.37</v>
          </cell>
          <cell r="X34">
            <v>3792.55</v>
          </cell>
          <cell r="Y34">
            <v>16015.472966737419</v>
          </cell>
          <cell r="Z34">
            <v>0</v>
          </cell>
          <cell r="AA34">
            <v>0</v>
          </cell>
          <cell r="AB34" t="str">
            <v>X</v>
          </cell>
          <cell r="AC34">
            <v>0</v>
          </cell>
          <cell r="AD34">
            <v>0</v>
          </cell>
          <cell r="AE34" t="str">
            <v>X</v>
          </cell>
          <cell r="AF34">
            <v>88757.56</v>
          </cell>
          <cell r="AG34">
            <v>15103.4</v>
          </cell>
          <cell r="AH34">
            <v>487.66608843041962</v>
          </cell>
          <cell r="AI34">
            <v>0</v>
          </cell>
          <cell r="AJ34">
            <v>0</v>
          </cell>
          <cell r="AK34" t="str">
            <v>X</v>
          </cell>
          <cell r="AL34">
            <v>-313469.95</v>
          </cell>
          <cell r="AM34">
            <v>-65629.41</v>
          </cell>
          <cell r="AN34">
            <v>377.6363980721448</v>
          </cell>
          <cell r="AO34">
            <v>0</v>
          </cell>
          <cell r="AP34">
            <v>0</v>
          </cell>
          <cell r="AQ34" t="str">
            <v>X</v>
          </cell>
          <cell r="AR34">
            <v>-17822306.620000001</v>
          </cell>
          <cell r="AS34">
            <v>-18064332.899999999</v>
          </cell>
          <cell r="AT34">
            <v>-1.339801925373052</v>
          </cell>
          <cell r="AU34">
            <v>-11008836.670000002</v>
          </cell>
          <cell r="AV34">
            <v>-11948703.489999998</v>
          </cell>
          <cell r="AW34">
            <v>-7.8658477113151326</v>
          </cell>
        </row>
        <row r="35">
          <cell r="C35">
            <v>24</v>
          </cell>
          <cell r="D35" t="str">
            <v>Veränd. sonst.vers.techn. Rückstellungen</v>
          </cell>
          <cell r="E35">
            <v>116673.64</v>
          </cell>
          <cell r="F35">
            <v>51524.81</v>
          </cell>
          <cell r="G35">
            <v>126.44166955686012</v>
          </cell>
          <cell r="H35">
            <v>740717.45</v>
          </cell>
          <cell r="I35">
            <v>1989979.71</v>
          </cell>
          <cell r="J35">
            <v>-62.77763806948564</v>
          </cell>
          <cell r="K35">
            <v>0</v>
          </cell>
          <cell r="L35">
            <v>0</v>
          </cell>
          <cell r="M35" t="str">
            <v>X</v>
          </cell>
          <cell r="N35">
            <v>0</v>
          </cell>
          <cell r="O35">
            <v>0</v>
          </cell>
          <cell r="P35" t="str">
            <v>X</v>
          </cell>
          <cell r="Q35">
            <v>2102192.4700000002</v>
          </cell>
          <cell r="R35">
            <v>0</v>
          </cell>
          <cell r="S35" t="str">
            <v>X</v>
          </cell>
          <cell r="T35">
            <v>0</v>
          </cell>
          <cell r="U35">
            <v>-1593306.67</v>
          </cell>
          <cell r="V35" t="str">
            <v>X</v>
          </cell>
          <cell r="W35">
            <v>-463673.28</v>
          </cell>
          <cell r="X35">
            <v>-186909.41</v>
          </cell>
          <cell r="Y35">
            <v>148.0738021697249</v>
          </cell>
          <cell r="Z35">
            <v>0</v>
          </cell>
          <cell r="AA35">
            <v>0</v>
          </cell>
          <cell r="AB35" t="str">
            <v>X</v>
          </cell>
          <cell r="AC35">
            <v>-160623.62</v>
          </cell>
          <cell r="AD35">
            <v>-41428.160000000003</v>
          </cell>
          <cell r="AE35">
            <v>287.71603662822577</v>
          </cell>
          <cell r="AF35">
            <v>-28491.99</v>
          </cell>
          <cell r="AG35">
            <v>-26335.97</v>
          </cell>
          <cell r="AH35">
            <v>8.1865980254382187</v>
          </cell>
          <cell r="AI35">
            <v>0</v>
          </cell>
          <cell r="AJ35">
            <v>0</v>
          </cell>
          <cell r="AK35" t="str">
            <v>X</v>
          </cell>
          <cell r="AL35">
            <v>1663.09</v>
          </cell>
          <cell r="AM35">
            <v>-1960.91</v>
          </cell>
          <cell r="AN35" t="str">
            <v>X</v>
          </cell>
          <cell r="AO35">
            <v>0</v>
          </cell>
          <cell r="AP35">
            <v>0</v>
          </cell>
          <cell r="AQ35" t="str">
            <v>X</v>
          </cell>
          <cell r="AR35">
            <v>2308457.7599999998</v>
          </cell>
          <cell r="AS35">
            <v>191563.40000000008</v>
          </cell>
          <cell r="AT35">
            <v>1105.0620108016451</v>
          </cell>
          <cell r="AU35">
            <v>2190121.0299999998</v>
          </cell>
          <cell r="AV35">
            <v>141999.50000000009</v>
          </cell>
          <cell r="AW35">
            <v>1442.344184310507</v>
          </cell>
        </row>
        <row r="36">
          <cell r="C36">
            <v>25</v>
          </cell>
          <cell r="D36" t="str">
            <v>Aufwendungen für Versicherungsabschluss und -verwaltung</v>
          </cell>
          <cell r="E36">
            <v>-199264283.06999999</v>
          </cell>
          <cell r="F36">
            <v>-188604126.53999999</v>
          </cell>
          <cell r="G36">
            <v>5.6521332409655178</v>
          </cell>
          <cell r="H36">
            <v>-114433334.66</v>
          </cell>
          <cell r="I36">
            <v>-113663869.51000001</v>
          </cell>
          <cell r="J36">
            <v>0.67696547136493201</v>
          </cell>
          <cell r="K36">
            <v>-37725082.950000003</v>
          </cell>
          <cell r="L36">
            <v>-35996775.109999999</v>
          </cell>
          <cell r="M36">
            <v>4.8012852115740579</v>
          </cell>
          <cell r="N36">
            <v>-80034866.730000004</v>
          </cell>
          <cell r="O36">
            <v>-58117274.420000002</v>
          </cell>
          <cell r="P36">
            <v>37.712698210185614</v>
          </cell>
          <cell r="Q36">
            <v>-42418573.560000002</v>
          </cell>
          <cell r="R36">
            <v>-41272751.759999998</v>
          </cell>
          <cell r="S36">
            <v>2.7762185731228461</v>
          </cell>
          <cell r="T36">
            <v>-38195647.619999997</v>
          </cell>
          <cell r="U36">
            <v>-24509585.719999999</v>
          </cell>
          <cell r="V36">
            <v>55.839629671227264</v>
          </cell>
          <cell r="W36">
            <v>-9995617.6799999997</v>
          </cell>
          <cell r="X36">
            <v>-6979817.7300000004</v>
          </cell>
          <cell r="Y36">
            <v>43.207431292048938</v>
          </cell>
          <cell r="Z36">
            <v>-16828386.25</v>
          </cell>
          <cell r="AA36">
            <v>-16641325.01</v>
          </cell>
          <cell r="AB36">
            <v>1.1240765977925005</v>
          </cell>
          <cell r="AC36">
            <v>-9246315</v>
          </cell>
          <cell r="AD36">
            <v>-8331355.6699999999</v>
          </cell>
          <cell r="AE36">
            <v>10.982118231905957</v>
          </cell>
          <cell r="AF36">
            <v>-35661221.509999998</v>
          </cell>
          <cell r="AG36">
            <v>-30979808.850000001</v>
          </cell>
          <cell r="AH36">
            <v>15.111173482918371</v>
          </cell>
          <cell r="AI36">
            <v>-9355859.5600000005</v>
          </cell>
          <cell r="AJ36">
            <v>-10773819.75</v>
          </cell>
          <cell r="AK36">
            <v>-13.161164961943971</v>
          </cell>
          <cell r="AL36">
            <v>-212937244.34999999</v>
          </cell>
          <cell r="AM36">
            <v>-203098836.78</v>
          </cell>
          <cell r="AN36">
            <v>4.844147670159793</v>
          </cell>
          <cell r="AO36">
            <v>32990296.530000001</v>
          </cell>
          <cell r="AP36">
            <v>21529073.59</v>
          </cell>
          <cell r="AQ36">
            <v>53.236024727620432</v>
          </cell>
          <cell r="AR36">
            <v>-773106136.40999997</v>
          </cell>
          <cell r="AS36">
            <v>-717440273.26000011</v>
          </cell>
          <cell r="AT36">
            <v>7.7589543303804076</v>
          </cell>
          <cell r="AU36">
            <v>-384539045.95999986</v>
          </cell>
          <cell r="AV36">
            <v>-336492563.78000015</v>
          </cell>
          <cell r="AW36">
            <v>14.278616335608717</v>
          </cell>
        </row>
        <row r="37">
          <cell r="C37">
            <v>26</v>
          </cell>
          <cell r="D37" t="str">
            <v>Aufwendungen f.d. Versicherungsabschluss</v>
          </cell>
          <cell r="E37">
            <v>-239947423.41</v>
          </cell>
          <cell r="F37">
            <v>-226363085.34999999</v>
          </cell>
          <cell r="G37">
            <v>6.001127807122808</v>
          </cell>
          <cell r="H37">
            <v>-132654109.77</v>
          </cell>
          <cell r="I37">
            <v>-128646238.68000001</v>
          </cell>
          <cell r="J37">
            <v>3.115420342734887</v>
          </cell>
          <cell r="K37">
            <v>-42755355.310000002</v>
          </cell>
          <cell r="L37">
            <v>-44247431.369999997</v>
          </cell>
          <cell r="M37">
            <v>-3.3721190446585614</v>
          </cell>
          <cell r="N37">
            <v>-94083191.769999996</v>
          </cell>
          <cell r="O37">
            <v>-71744523.450000003</v>
          </cell>
          <cell r="P37">
            <v>31.136409088518356</v>
          </cell>
          <cell r="Q37">
            <v>-43644844.920000002</v>
          </cell>
          <cell r="R37">
            <v>-49131063.93</v>
          </cell>
          <cell r="S37">
            <v>-11.166497468519198</v>
          </cell>
          <cell r="T37">
            <v>-37363071.549999997</v>
          </cell>
          <cell r="U37">
            <v>-26947616.760000002</v>
          </cell>
          <cell r="V37">
            <v>38.650745565968904</v>
          </cell>
          <cell r="W37">
            <v>-14168111.890000001</v>
          </cell>
          <cell r="X37">
            <v>-10352566.17</v>
          </cell>
          <cell r="Y37">
            <v>36.856037984638171</v>
          </cell>
          <cell r="Z37">
            <v>-18551127.139999997</v>
          </cell>
          <cell r="AA37">
            <v>-16777860.93</v>
          </cell>
          <cell r="AB37">
            <v>10.569083969633297</v>
          </cell>
          <cell r="AC37">
            <v>-15197173.41</v>
          </cell>
          <cell r="AD37">
            <v>-14601017.210000001</v>
          </cell>
          <cell r="AE37">
            <v>4.0829771749854693</v>
          </cell>
          <cell r="AF37">
            <v>-39855232.25</v>
          </cell>
          <cell r="AG37">
            <v>-33280592.989999998</v>
          </cell>
          <cell r="AH37">
            <v>19.755174620763285</v>
          </cell>
          <cell r="AI37">
            <v>-16978034.460000001</v>
          </cell>
          <cell r="AJ37">
            <v>-15990877.34</v>
          </cell>
          <cell r="AK37">
            <v>6.1732517798176012</v>
          </cell>
          <cell r="AL37">
            <v>-229814003.19</v>
          </cell>
          <cell r="AM37">
            <v>-221809635.80000001</v>
          </cell>
          <cell r="AN37">
            <v>3.6086653138988511</v>
          </cell>
          <cell r="AO37">
            <v>197461429.91999999</v>
          </cell>
          <cell r="AP37">
            <v>188161832.78999999</v>
          </cell>
          <cell r="AQ37">
            <v>4.9423397891637855</v>
          </cell>
          <cell r="AR37">
            <v>-727550249.14999998</v>
          </cell>
          <cell r="AS37">
            <v>-671730677.19000006</v>
          </cell>
          <cell r="AT37">
            <v>8.3098143133057079</v>
          </cell>
          <cell r="AU37">
            <v>-438272218.01000005</v>
          </cell>
          <cell r="AV37">
            <v>-395728911.49000007</v>
          </cell>
          <cell r="AW37">
            <v>10.750618740444251</v>
          </cell>
        </row>
        <row r="38">
          <cell r="C38">
            <v>27</v>
          </cell>
          <cell r="D38" t="str">
            <v>Provisionen</v>
          </cell>
          <cell r="E38">
            <v>-171199235.75999999</v>
          </cell>
          <cell r="F38">
            <v>-159514213.13999999</v>
          </cell>
          <cell r="G38">
            <v>7.3253802216009856</v>
          </cell>
          <cell r="H38">
            <v>-85023680.450000003</v>
          </cell>
          <cell r="I38">
            <v>-80701764.099999994</v>
          </cell>
          <cell r="J38">
            <v>5.3554174412403066</v>
          </cell>
          <cell r="K38">
            <v>-34812851.280000001</v>
          </cell>
          <cell r="L38">
            <v>-36572753.43</v>
          </cell>
          <cell r="M38">
            <v>-4.8120581168941463</v>
          </cell>
          <cell r="N38">
            <v>-82393932.439999998</v>
          </cell>
          <cell r="O38">
            <v>-61879479.759999998</v>
          </cell>
          <cell r="P38">
            <v>33.15227076821823</v>
          </cell>
          <cell r="Q38">
            <v>-29568242.329999998</v>
          </cell>
          <cell r="R38">
            <v>-33992855.189999998</v>
          </cell>
          <cell r="S38">
            <v>-13.016302500243137</v>
          </cell>
          <cell r="T38">
            <v>-24319904.440000001</v>
          </cell>
          <cell r="U38">
            <v>-19629152.440000001</v>
          </cell>
          <cell r="V38">
            <v>23.896864698249807</v>
          </cell>
          <cell r="W38">
            <v>-10485938.83</v>
          </cell>
          <cell r="X38">
            <v>-8040865.6200000001</v>
          </cell>
          <cell r="Y38">
            <v>30.408084471880525</v>
          </cell>
          <cell r="Z38">
            <v>-14569254.630000001</v>
          </cell>
          <cell r="AA38">
            <v>-12215561.619999999</v>
          </cell>
          <cell r="AB38">
            <v>19.267988515128142</v>
          </cell>
          <cell r="AC38">
            <v>-12502247.93</v>
          </cell>
          <cell r="AD38">
            <v>-11672708.74</v>
          </cell>
          <cell r="AE38">
            <v>7.1066554342895438</v>
          </cell>
          <cell r="AF38">
            <v>-29491773.640000001</v>
          </cell>
          <cell r="AG38">
            <v>-23094396.390000001</v>
          </cell>
          <cell r="AH38">
            <v>27.700993530924677</v>
          </cell>
          <cell r="AI38">
            <v>-15565201.32</v>
          </cell>
          <cell r="AJ38">
            <v>-14740322.390000001</v>
          </cell>
          <cell r="AK38">
            <v>5.5960711589293721</v>
          </cell>
          <cell r="AL38">
            <v>-225951694.78</v>
          </cell>
          <cell r="AM38">
            <v>-218871143.75999999</v>
          </cell>
          <cell r="AN38">
            <v>3.2350317626905101</v>
          </cell>
          <cell r="AO38">
            <v>197461429.91999999</v>
          </cell>
          <cell r="AP38">
            <v>188161832.78999999</v>
          </cell>
          <cell r="AQ38">
            <v>4.9423397891637855</v>
          </cell>
          <cell r="AR38">
            <v>-538422527.90999997</v>
          </cell>
          <cell r="AS38">
            <v>-492763383.78999996</v>
          </cell>
          <cell r="AT38">
            <v>9.2659368820834374</v>
          </cell>
          <cell r="AU38">
            <v>-323167825.96999997</v>
          </cell>
          <cell r="AV38">
            <v>-287799537.28999996</v>
          </cell>
          <cell r="AW38">
            <v>12.289209709312798</v>
          </cell>
        </row>
        <row r="39">
          <cell r="C39">
            <v>28</v>
          </cell>
          <cell r="D39" t="str">
            <v>Sonstige Aufwendungen Vers.abschluss</v>
          </cell>
          <cell r="E39">
            <v>-68748187.650000006</v>
          </cell>
          <cell r="F39">
            <v>-66848872.210000001</v>
          </cell>
          <cell r="G39">
            <v>2.8412079025558867</v>
          </cell>
          <cell r="H39">
            <v>-47630429.32</v>
          </cell>
          <cell r="I39">
            <v>-47944474.579999998</v>
          </cell>
          <cell r="J39">
            <v>-0.65501867055812735</v>
          </cell>
          <cell r="K39">
            <v>-7942504.0300000003</v>
          </cell>
          <cell r="L39">
            <v>-7674677.9400000004</v>
          </cell>
          <cell r="M39">
            <v>3.4897371862877113</v>
          </cell>
          <cell r="N39">
            <v>-11689259.33</v>
          </cell>
          <cell r="O39">
            <v>-9865043.6899999995</v>
          </cell>
          <cell r="P39">
            <v>18.491713745263706</v>
          </cell>
          <cell r="Q39">
            <v>-14076602.59</v>
          </cell>
          <cell r="R39">
            <v>-15138208.74</v>
          </cell>
          <cell r="S39">
            <v>-7.0127593576834286</v>
          </cell>
          <cell r="T39">
            <v>-13043167.109999999</v>
          </cell>
          <cell r="U39">
            <v>-7318464.3200000003</v>
          </cell>
          <cell r="V39">
            <v>78.222732798675423</v>
          </cell>
          <cell r="W39">
            <v>-3682173.06</v>
          </cell>
          <cell r="X39">
            <v>-2311700.5499999998</v>
          </cell>
          <cell r="Y39">
            <v>59.284171126749108</v>
          </cell>
          <cell r="Z39">
            <v>-3981872.5100000002</v>
          </cell>
          <cell r="AA39">
            <v>-4562299.3099999996</v>
          </cell>
          <cell r="AB39">
            <v>-12.722242899052571</v>
          </cell>
          <cell r="AC39">
            <v>-2694925.48</v>
          </cell>
          <cell r="AD39">
            <v>-2928308.47</v>
          </cell>
          <cell r="AE39">
            <v>-7.9698908906273846</v>
          </cell>
          <cell r="AF39">
            <v>-10363458.609999999</v>
          </cell>
          <cell r="AG39">
            <v>-10186196.6</v>
          </cell>
          <cell r="AH39">
            <v>1.7402178355756526</v>
          </cell>
          <cell r="AI39">
            <v>-1412833.14</v>
          </cell>
          <cell r="AJ39">
            <v>-1250554.95</v>
          </cell>
          <cell r="AK39">
            <v>12.976494155654649</v>
          </cell>
          <cell r="AL39">
            <v>-3862308.41</v>
          </cell>
          <cell r="AM39">
            <v>-2938492.04</v>
          </cell>
          <cell r="AN39">
            <v>31.438450655119009</v>
          </cell>
          <cell r="AO39">
            <v>0</v>
          </cell>
          <cell r="AP39">
            <v>0</v>
          </cell>
          <cell r="AQ39" t="str">
            <v>X</v>
          </cell>
          <cell r="AR39">
            <v>-189127721.23999998</v>
          </cell>
          <cell r="AS39">
            <v>-178967293.39999998</v>
          </cell>
          <cell r="AT39">
            <v>5.6772540093630308</v>
          </cell>
          <cell r="AU39">
            <v>-115104392.03999998</v>
          </cell>
          <cell r="AV39">
            <v>-107929374.19999996</v>
          </cell>
          <cell r="AW39">
            <v>6.6478823704696488</v>
          </cell>
        </row>
        <row r="40">
          <cell r="C40">
            <v>29</v>
          </cell>
          <cell r="D40" t="str">
            <v>Anteilige Personalaufwendungen</v>
          </cell>
          <cell r="E40">
            <v>-37332325.039999999</v>
          </cell>
          <cell r="F40">
            <v>-35818739</v>
          </cell>
          <cell r="G40">
            <v>4.2256820933869177</v>
          </cell>
          <cell r="H40">
            <v>-31508087.25</v>
          </cell>
          <cell r="I40">
            <v>-28378064.440000001</v>
          </cell>
          <cell r="J40">
            <v>11.029726204963119</v>
          </cell>
          <cell r="K40">
            <v>-3965893.91</v>
          </cell>
          <cell r="L40">
            <v>-3725860.32</v>
          </cell>
          <cell r="M40">
            <v>6.4423668464308026</v>
          </cell>
          <cell r="N40">
            <v>-7792367.5999999996</v>
          </cell>
          <cell r="O40">
            <v>-7147049.1600000001</v>
          </cell>
          <cell r="P40">
            <v>9.0291591054342035</v>
          </cell>
          <cell r="Q40">
            <v>-8264445.5999999996</v>
          </cell>
          <cell r="R40">
            <v>-9048412.8000000007</v>
          </cell>
          <cell r="S40">
            <v>-8.6641405219708982</v>
          </cell>
          <cell r="T40">
            <v>-9854165.4399999995</v>
          </cell>
          <cell r="U40">
            <v>-5621120.2000000002</v>
          </cell>
          <cell r="V40">
            <v>75.306079382540148</v>
          </cell>
          <cell r="W40">
            <v>-1857050.76</v>
          </cell>
          <cell r="X40">
            <v>-1077769.47</v>
          </cell>
          <cell r="Y40">
            <v>72.3050069325122</v>
          </cell>
          <cell r="Z40">
            <v>-2284281.7200000002</v>
          </cell>
          <cell r="AA40">
            <v>-2179010.39</v>
          </cell>
          <cell r="AB40">
            <v>4.8311531915182782</v>
          </cell>
          <cell r="AC40">
            <v>-1447576.4</v>
          </cell>
          <cell r="AD40">
            <v>-1880381.86</v>
          </cell>
          <cell r="AE40">
            <v>-23.016891898755087</v>
          </cell>
          <cell r="AF40">
            <v>-6750603.9000000004</v>
          </cell>
          <cell r="AG40">
            <v>-6172638.5</v>
          </cell>
          <cell r="AH40">
            <v>9.3633443785830153</v>
          </cell>
          <cell r="AI40">
            <v>-926076.16</v>
          </cell>
          <cell r="AJ40">
            <v>-803832.23</v>
          </cell>
          <cell r="AK40">
            <v>15.207642271323207</v>
          </cell>
          <cell r="AL40">
            <v>-1990114.11</v>
          </cell>
          <cell r="AM40">
            <v>-2051756.27</v>
          </cell>
          <cell r="AN40">
            <v>-3.004360747000423</v>
          </cell>
          <cell r="AO40">
            <v>0</v>
          </cell>
          <cell r="AP40">
            <v>0</v>
          </cell>
          <cell r="AQ40" t="str">
            <v>X</v>
          </cell>
          <cell r="AR40">
            <v>-113972987.88999999</v>
          </cell>
          <cell r="AS40">
            <v>-103904634.63999999</v>
          </cell>
          <cell r="AT40">
            <v>9.6899943730941231</v>
          </cell>
          <cell r="AU40">
            <v>-73724472.579999998</v>
          </cell>
          <cell r="AV40">
            <v>-65230307.139999986</v>
          </cell>
          <cell r="AW40">
            <v>13.021808132482771</v>
          </cell>
        </row>
        <row r="41">
          <cell r="C41">
            <v>30</v>
          </cell>
          <cell r="D41" t="str">
            <v>Anteilige Sachaufwendungen</v>
          </cell>
          <cell r="E41">
            <v>-31415862.609999999</v>
          </cell>
          <cell r="F41">
            <v>-31030133.210000001</v>
          </cell>
          <cell r="G41">
            <v>1.2430800647535989</v>
          </cell>
          <cell r="H41">
            <v>-16122342.07</v>
          </cell>
          <cell r="I41">
            <v>-19566410.140000001</v>
          </cell>
          <cell r="J41">
            <v>-17.601941517924246</v>
          </cell>
          <cell r="K41">
            <v>-3976610.12</v>
          </cell>
          <cell r="L41">
            <v>-3948817.62</v>
          </cell>
          <cell r="M41">
            <v>0.70381827358236837</v>
          </cell>
          <cell r="N41">
            <v>-3896891.73</v>
          </cell>
          <cell r="O41">
            <v>-2717994.53</v>
          </cell>
          <cell r="P41">
            <v>43.373788541068194</v>
          </cell>
          <cell r="Q41">
            <v>-5812156.9900000002</v>
          </cell>
          <cell r="R41">
            <v>-6089795.9400000004</v>
          </cell>
          <cell r="S41">
            <v>-4.5590846185233573</v>
          </cell>
          <cell r="T41">
            <v>-3189001.67</v>
          </cell>
          <cell r="U41">
            <v>-1697344.12</v>
          </cell>
          <cell r="V41">
            <v>87.881858040666486</v>
          </cell>
          <cell r="W41">
            <v>-1825122.3</v>
          </cell>
          <cell r="X41">
            <v>-1233931.08</v>
          </cell>
          <cell r="Y41">
            <v>47.91120262567663</v>
          </cell>
          <cell r="Z41">
            <v>-1697590.79</v>
          </cell>
          <cell r="AA41">
            <v>-2383288.92</v>
          </cell>
          <cell r="AB41">
            <v>-28.771087057292235</v>
          </cell>
          <cell r="AC41">
            <v>-1247349.08</v>
          </cell>
          <cell r="AD41">
            <v>-1047926.61</v>
          </cell>
          <cell r="AE41">
            <v>19.030194299579819</v>
          </cell>
          <cell r="AF41">
            <v>-3612854.71</v>
          </cell>
          <cell r="AG41">
            <v>-4013558.1</v>
          </cell>
          <cell r="AH41">
            <v>-9.9837445980911603</v>
          </cell>
          <cell r="AI41">
            <v>-486756.98</v>
          </cell>
          <cell r="AJ41">
            <v>-446722.72</v>
          </cell>
          <cell r="AK41">
            <v>8.9617693946705934</v>
          </cell>
          <cell r="AL41">
            <v>-1872194.3</v>
          </cell>
          <cell r="AM41">
            <v>-886735.77</v>
          </cell>
          <cell r="AN41">
            <v>111.13327818048889</v>
          </cell>
          <cell r="AO41">
            <v>0</v>
          </cell>
          <cell r="AP41">
            <v>0</v>
          </cell>
          <cell r="AQ41" t="str">
            <v>X</v>
          </cell>
          <cell r="AR41">
            <v>-75154733.349999994</v>
          </cell>
          <cell r="AS41">
            <v>-75062658.75999999</v>
          </cell>
          <cell r="AT41">
            <v>0.12266364064508206</v>
          </cell>
          <cell r="AU41">
            <v>-41379919.460000001</v>
          </cell>
          <cell r="AV41">
            <v>-42699067.059999987</v>
          </cell>
          <cell r="AW41">
            <v>-3.0894061412310103</v>
          </cell>
        </row>
        <row r="42">
          <cell r="C42">
            <v>31</v>
          </cell>
          <cell r="D42" t="str">
            <v>Sonst. Aufwendungen für den Vers.betrieb</v>
          </cell>
          <cell r="E42">
            <v>-41078651.399999999</v>
          </cell>
          <cell r="F42">
            <v>-42156630.700000003</v>
          </cell>
          <cell r="G42">
            <v>-2.557081251751947</v>
          </cell>
          <cell r="H42">
            <v>-16377724.99</v>
          </cell>
          <cell r="I42">
            <v>-23063809.280000001</v>
          </cell>
          <cell r="J42">
            <v>-28.989505631222421</v>
          </cell>
          <cell r="K42">
            <v>-7730938.5300000003</v>
          </cell>
          <cell r="L42">
            <v>-7914786.7699999996</v>
          </cell>
          <cell r="M42">
            <v>-2.3228451421692498</v>
          </cell>
          <cell r="N42">
            <v>-15342413.16</v>
          </cell>
          <cell r="O42">
            <v>-11877494.25</v>
          </cell>
          <cell r="P42">
            <v>29.17213712816573</v>
          </cell>
          <cell r="Q42">
            <v>-3414095.47</v>
          </cell>
          <cell r="R42">
            <v>-3836694.63</v>
          </cell>
          <cell r="S42">
            <v>-11.014667591619087</v>
          </cell>
          <cell r="T42">
            <v>-11784062.49</v>
          </cell>
          <cell r="U42">
            <v>-8362726.4400000004</v>
          </cell>
          <cell r="V42">
            <v>40.911729859239543</v>
          </cell>
          <cell r="W42">
            <v>-4678943.3</v>
          </cell>
          <cell r="X42">
            <v>-3290397.33</v>
          </cell>
          <cell r="Y42">
            <v>42.199948235430874</v>
          </cell>
          <cell r="Z42">
            <v>-1730887.73</v>
          </cell>
          <cell r="AA42">
            <v>-1602428.65</v>
          </cell>
          <cell r="AB42">
            <v>8.0165241678623378</v>
          </cell>
          <cell r="AC42">
            <v>-4574459.3</v>
          </cell>
          <cell r="AD42">
            <v>-4493068.7699999996</v>
          </cell>
          <cell r="AE42">
            <v>1.8114686012250969</v>
          </cell>
          <cell r="AF42">
            <v>-10897774.85</v>
          </cell>
          <cell r="AG42">
            <v>-10750558.85</v>
          </cell>
          <cell r="AH42">
            <v>1.3693799741396617</v>
          </cell>
          <cell r="AI42">
            <v>-2541112.87</v>
          </cell>
          <cell r="AJ42">
            <v>-2504265.12</v>
          </cell>
          <cell r="AK42">
            <v>1.4713997214480301</v>
          </cell>
          <cell r="AL42">
            <v>-3091735.19</v>
          </cell>
          <cell r="AM42">
            <v>-2517111.4900000002</v>
          </cell>
          <cell r="AN42">
            <v>22.828694806839867</v>
          </cell>
          <cell r="AO42">
            <v>125489.95</v>
          </cell>
          <cell r="AP42">
            <v>0</v>
          </cell>
          <cell r="AQ42" t="str">
            <v>X</v>
          </cell>
          <cell r="AR42">
            <v>-123117309.32999998</v>
          </cell>
          <cell r="AS42">
            <v>-122369972.27999999</v>
          </cell>
          <cell r="AT42">
            <v>0.61071930970939547</v>
          </cell>
          <cell r="AU42">
            <v>-76531299.819999978</v>
          </cell>
          <cell r="AV42">
            <v>-75191964.969999984</v>
          </cell>
          <cell r="AW42">
            <v>1.7812207069390462</v>
          </cell>
        </row>
        <row r="43">
          <cell r="C43">
            <v>32</v>
          </cell>
          <cell r="D43" t="str">
            <v>Anteilige Personalaufwendungen</v>
          </cell>
          <cell r="E43">
            <v>-18775804.550000001</v>
          </cell>
          <cell r="F43">
            <v>-17929717.91</v>
          </cell>
          <cell r="G43">
            <v>4.7189065898694871</v>
          </cell>
          <cell r="H43">
            <v>-10221200.720000001</v>
          </cell>
          <cell r="I43">
            <v>-9542174.4199999999</v>
          </cell>
          <cell r="J43">
            <v>7.1160541624222473</v>
          </cell>
          <cell r="K43">
            <v>-2811411.8</v>
          </cell>
          <cell r="L43">
            <v>-2788034.96</v>
          </cell>
          <cell r="M43">
            <v>0.83847011731874588</v>
          </cell>
          <cell r="N43">
            <v>-8311499.0899999999</v>
          </cell>
          <cell r="O43">
            <v>-5662565.5300000003</v>
          </cell>
          <cell r="P43">
            <v>46.779742255803967</v>
          </cell>
          <cell r="Q43">
            <v>-2164424.9300000002</v>
          </cell>
          <cell r="R43">
            <v>-2261072.67</v>
          </cell>
          <cell r="S43">
            <v>-4.2744198929262955</v>
          </cell>
          <cell r="T43">
            <v>-7099643.9299999997</v>
          </cell>
          <cell r="U43">
            <v>-5404545.2999999998</v>
          </cell>
          <cell r="V43">
            <v>31.36431532917301</v>
          </cell>
          <cell r="W43">
            <v>-1916372.57</v>
          </cell>
          <cell r="X43">
            <v>-1369029.37</v>
          </cell>
          <cell r="Y43">
            <v>39.980384058524621</v>
          </cell>
          <cell r="Z43">
            <v>-903893.1</v>
          </cell>
          <cell r="AA43">
            <v>-851539.91</v>
          </cell>
          <cell r="AB43">
            <v>6.1480606352319889</v>
          </cell>
          <cell r="AC43">
            <v>-2985357.47</v>
          </cell>
          <cell r="AD43">
            <v>-2708131.15</v>
          </cell>
          <cell r="AE43">
            <v>10.236812940170958</v>
          </cell>
          <cell r="AF43">
            <v>-5018950.46</v>
          </cell>
          <cell r="AG43">
            <v>-4918007.57</v>
          </cell>
          <cell r="AH43">
            <v>2.0525159541387117</v>
          </cell>
          <cell r="AI43">
            <v>-1666937.1</v>
          </cell>
          <cell r="AJ43">
            <v>-1610397.05</v>
          </cell>
          <cell r="AK43">
            <v>3.5109384980555047</v>
          </cell>
          <cell r="AL43">
            <v>-1457304.2</v>
          </cell>
          <cell r="AM43">
            <v>-835753.9</v>
          </cell>
          <cell r="AN43">
            <v>74.370014905105421</v>
          </cell>
          <cell r="AO43">
            <v>0</v>
          </cell>
          <cell r="AP43">
            <v>0</v>
          </cell>
          <cell r="AQ43" t="str">
            <v>X</v>
          </cell>
          <cell r="AR43">
            <v>-63332799.920000009</v>
          </cell>
          <cell r="AS43">
            <v>-55880969.739999987</v>
          </cell>
          <cell r="AT43">
            <v>13.335184079072903</v>
          </cell>
          <cell r="AU43">
            <v>-41432754.07</v>
          </cell>
          <cell r="AV43">
            <v>-35505100.879999988</v>
          </cell>
          <cell r="AW43">
            <v>16.69521573825201</v>
          </cell>
        </row>
        <row r="44">
          <cell r="C44">
            <v>33</v>
          </cell>
          <cell r="D44" t="str">
            <v>Anteilige Sachaufwendungen</v>
          </cell>
          <cell r="E44">
            <v>-22302846.850000001</v>
          </cell>
          <cell r="F44">
            <v>-24226912.789999999</v>
          </cell>
          <cell r="G44">
            <v>-7.9418535769616661</v>
          </cell>
          <cell r="H44">
            <v>-6156524.2699999996</v>
          </cell>
          <cell r="I44">
            <v>-13521634.859999999</v>
          </cell>
          <cell r="J44">
            <v>-54.469083555773523</v>
          </cell>
          <cell r="K44">
            <v>-4919526.7300000004</v>
          </cell>
          <cell r="L44">
            <v>-5126751.8099999996</v>
          </cell>
          <cell r="M44">
            <v>-4.0420345606704711</v>
          </cell>
          <cell r="N44">
            <v>-7030914.0700000003</v>
          </cell>
          <cell r="O44">
            <v>-6214928.7199999997</v>
          </cell>
          <cell r="P44">
            <v>13.129440203780817</v>
          </cell>
          <cell r="Q44">
            <v>-1249670.54</v>
          </cell>
          <cell r="R44">
            <v>-1575621.96</v>
          </cell>
          <cell r="S44">
            <v>-20.687158993392039</v>
          </cell>
          <cell r="T44">
            <v>-4684418.5599999996</v>
          </cell>
          <cell r="U44">
            <v>-2958181.14</v>
          </cell>
          <cell r="V44">
            <v>58.354689530607963</v>
          </cell>
          <cell r="W44">
            <v>-2762570.73</v>
          </cell>
          <cell r="X44">
            <v>-1921367.96</v>
          </cell>
          <cell r="Y44">
            <v>43.781450899181216</v>
          </cell>
          <cell r="Z44">
            <v>-826994.63</v>
          </cell>
          <cell r="AA44">
            <v>-750888.74</v>
          </cell>
          <cell r="AB44">
            <v>10.135441636799625</v>
          </cell>
          <cell r="AC44">
            <v>-1589101.83</v>
          </cell>
          <cell r="AD44">
            <v>-1784937.62</v>
          </cell>
          <cell r="AE44">
            <v>-10.971576138330263</v>
          </cell>
          <cell r="AF44">
            <v>-5878824.3899999997</v>
          </cell>
          <cell r="AG44">
            <v>-5832551.2800000003</v>
          </cell>
          <cell r="AH44">
            <v>0.79335967707083732</v>
          </cell>
          <cell r="AI44">
            <v>-874175.77</v>
          </cell>
          <cell r="AJ44">
            <v>-893868.07</v>
          </cell>
          <cell r="AK44">
            <v>-2.2030432298582814</v>
          </cell>
          <cell r="AL44">
            <v>-1634430.99</v>
          </cell>
          <cell r="AM44">
            <v>-1681357.59</v>
          </cell>
          <cell r="AN44">
            <v>-2.7909946271453268</v>
          </cell>
          <cell r="AO44">
            <v>125489.95</v>
          </cell>
          <cell r="AP44">
            <v>0</v>
          </cell>
          <cell r="AQ44" t="str">
            <v>X</v>
          </cell>
          <cell r="AR44">
            <v>-59784509.410000004</v>
          </cell>
          <cell r="AS44">
            <v>-66489002.540000007</v>
          </cell>
          <cell r="AT44">
            <v>-10.083612137159914</v>
          </cell>
          <cell r="AU44">
            <v>-35098545.75</v>
          </cell>
          <cell r="AV44">
            <v>-39686864.090000004</v>
          </cell>
          <cell r="AW44">
            <v>-11.56130232309318</v>
          </cell>
        </row>
        <row r="45">
          <cell r="C45">
            <v>34</v>
          </cell>
          <cell r="D45" t="str">
            <v>Rückvers.prov. u. Gew.ant. aus RV</v>
          </cell>
          <cell r="E45">
            <v>81761791.739999995</v>
          </cell>
          <cell r="F45">
            <v>79915589.510000005</v>
          </cell>
          <cell r="G45">
            <v>2.3101903412336977</v>
          </cell>
          <cell r="H45">
            <v>34598500.100000001</v>
          </cell>
          <cell r="I45">
            <v>38046178.450000003</v>
          </cell>
          <cell r="J45">
            <v>-9.0618256299536455</v>
          </cell>
          <cell r="K45">
            <v>12761210.890000001</v>
          </cell>
          <cell r="L45">
            <v>16165443.029999999</v>
          </cell>
          <cell r="M45">
            <v>-21.058699929735237</v>
          </cell>
          <cell r="N45">
            <v>29390738.199999999</v>
          </cell>
          <cell r="O45">
            <v>25504743.280000001</v>
          </cell>
          <cell r="P45">
            <v>15.236361634140705</v>
          </cell>
          <cell r="Q45">
            <v>4640366.83</v>
          </cell>
          <cell r="R45">
            <v>11695006.800000001</v>
          </cell>
          <cell r="S45">
            <v>-60.321811612798726</v>
          </cell>
          <cell r="T45">
            <v>10951486.42</v>
          </cell>
          <cell r="U45">
            <v>10800757.48</v>
          </cell>
          <cell r="V45">
            <v>1.3955404542608019</v>
          </cell>
          <cell r="W45">
            <v>8851437.5099999998</v>
          </cell>
          <cell r="X45">
            <v>6663145.7699999996</v>
          </cell>
          <cell r="Y45">
            <v>32.841720945870904</v>
          </cell>
          <cell r="Z45">
            <v>3453628.62</v>
          </cell>
          <cell r="AA45">
            <v>1738964.57</v>
          </cell>
          <cell r="AB45">
            <v>98.602586825561374</v>
          </cell>
          <cell r="AC45">
            <v>10525317.710000001</v>
          </cell>
          <cell r="AD45">
            <v>10762730.310000001</v>
          </cell>
          <cell r="AE45">
            <v>-2.2058770698677788</v>
          </cell>
          <cell r="AF45">
            <v>15091785.59</v>
          </cell>
          <cell r="AG45">
            <v>13051342.99</v>
          </cell>
          <cell r="AH45">
            <v>15.633966570056401</v>
          </cell>
          <cell r="AI45">
            <v>10163287.77</v>
          </cell>
          <cell r="AJ45">
            <v>7721322.71</v>
          </cell>
          <cell r="AK45">
            <v>31.626253062022315</v>
          </cell>
          <cell r="AL45">
            <v>19968494.030000001</v>
          </cell>
          <cell r="AM45">
            <v>21227910.510000002</v>
          </cell>
          <cell r="AN45">
            <v>-5.932833000246152</v>
          </cell>
          <cell r="AO45">
            <v>-164596623.34</v>
          </cell>
          <cell r="AP45">
            <v>-166632759.19999999</v>
          </cell>
          <cell r="AQ45">
            <v>-1.2219301113271075</v>
          </cell>
          <cell r="AR45">
            <v>77561422.070000023</v>
          </cell>
          <cell r="AS45">
            <v>76660376.210000038</v>
          </cell>
          <cell r="AT45">
            <v>1.1753736474390708</v>
          </cell>
          <cell r="AU45">
            <v>130264471.87000005</v>
          </cell>
          <cell r="AV45">
            <v>134428312.68000001</v>
          </cell>
          <cell r="AW45">
            <v>-3.0974433339141738</v>
          </cell>
        </row>
        <row r="46">
          <cell r="C46">
            <v>35</v>
          </cell>
          <cell r="D46" t="str">
            <v>Sonstige Aufwendungen</v>
          </cell>
          <cell r="E46">
            <v>-16761724.35</v>
          </cell>
          <cell r="F46">
            <v>-10463865.68</v>
          </cell>
          <cell r="G46">
            <v>60.186730818203692</v>
          </cell>
          <cell r="H46">
            <v>-19957313.879999999</v>
          </cell>
          <cell r="I46">
            <v>-8120577.96</v>
          </cell>
          <cell r="J46">
            <v>145.76223488407959</v>
          </cell>
          <cell r="K46">
            <v>-12040526.33</v>
          </cell>
          <cell r="L46">
            <v>-11668250.6</v>
          </cell>
          <cell r="M46">
            <v>3.1905016678335674</v>
          </cell>
          <cell r="N46">
            <v>-18111260.52</v>
          </cell>
          <cell r="O46">
            <v>-6671739.3399999999</v>
          </cell>
          <cell r="P46">
            <v>171.46235182503401</v>
          </cell>
          <cell r="Q46">
            <v>-8640322.3399999999</v>
          </cell>
          <cell r="R46">
            <v>-41627621.829999998</v>
          </cell>
          <cell r="S46">
            <v>-79.243776223187623</v>
          </cell>
          <cell r="T46">
            <v>-8887598.9900000002</v>
          </cell>
          <cell r="U46">
            <v>-5478465.5</v>
          </cell>
          <cell r="V46">
            <v>62.227890090756269</v>
          </cell>
          <cell r="W46">
            <v>-6632651.2400000002</v>
          </cell>
          <cell r="X46">
            <v>-4590651.41</v>
          </cell>
          <cell r="Y46">
            <v>44.481700909631904</v>
          </cell>
          <cell r="Z46">
            <v>-3039169.07</v>
          </cell>
          <cell r="AA46">
            <v>-4030944.77</v>
          </cell>
          <cell r="AB46">
            <v>-24.604050826526212</v>
          </cell>
          <cell r="AC46">
            <v>-4884819.16</v>
          </cell>
          <cell r="AD46">
            <v>-3671197.44</v>
          </cell>
          <cell r="AE46">
            <v>33.057925645099594</v>
          </cell>
          <cell r="AF46">
            <v>-5360348.55</v>
          </cell>
          <cell r="AG46">
            <v>-3738658.9</v>
          </cell>
          <cell r="AH46">
            <v>43.37623980620431</v>
          </cell>
          <cell r="AI46">
            <v>-808847.9</v>
          </cell>
          <cell r="AJ46">
            <v>-809279.39</v>
          </cell>
          <cell r="AK46">
            <v>-5.3317804126951085E-2</v>
          </cell>
          <cell r="AL46">
            <v>-5336054</v>
          </cell>
          <cell r="AM46">
            <v>-1634943.41</v>
          </cell>
          <cell r="AN46">
            <v>226.37545540490603</v>
          </cell>
          <cell r="AO46">
            <v>3740990.25</v>
          </cell>
          <cell r="AP46">
            <v>8344922.9900000002</v>
          </cell>
          <cell r="AQ46">
            <v>-55.170464071592349</v>
          </cell>
          <cell r="AR46">
            <v>-106719646.07999998</v>
          </cell>
          <cell r="AS46">
            <v>-94161273.239999995</v>
          </cell>
          <cell r="AT46">
            <v>13.337089025963976</v>
          </cell>
          <cell r="AU46">
            <v>-87554010.079999983</v>
          </cell>
          <cell r="AV46">
            <v>-89598107.75</v>
          </cell>
          <cell r="AW46">
            <v>-2.2814071874191044</v>
          </cell>
        </row>
        <row r="47">
          <cell r="C47">
            <v>36</v>
          </cell>
          <cell r="D47" t="str">
            <v xml:space="preserve">    sonstige versicherungstechnische Aufwendungen</v>
          </cell>
          <cell r="E47">
            <v>-11895440.59</v>
          </cell>
          <cell r="F47">
            <v>-9691174.0600000005</v>
          </cell>
          <cell r="G47">
            <v>22.745092765365094</v>
          </cell>
          <cell r="H47">
            <v>-16626956.199999999</v>
          </cell>
          <cell r="I47">
            <v>-5759370.1299999999</v>
          </cell>
          <cell r="J47">
            <v>188.69400341873842</v>
          </cell>
          <cell r="K47">
            <v>-11388888.02</v>
          </cell>
          <cell r="L47">
            <v>-10750384.52</v>
          </cell>
          <cell r="M47">
            <v>5.939354995276025</v>
          </cell>
          <cell r="N47">
            <v>-11713783.33</v>
          </cell>
          <cell r="O47">
            <v>-3603772.43</v>
          </cell>
          <cell r="P47">
            <v>225.04225939705077</v>
          </cell>
          <cell r="Q47">
            <v>-8309532.9199999999</v>
          </cell>
          <cell r="R47">
            <v>-10006386.98</v>
          </cell>
          <cell r="S47">
            <v>-16.957709744701489</v>
          </cell>
          <cell r="T47">
            <v>-6001322.1399999997</v>
          </cell>
          <cell r="U47">
            <v>-3421638.38</v>
          </cell>
          <cell r="V47">
            <v>75.393231940541881</v>
          </cell>
          <cell r="W47">
            <v>-6342314.4199999999</v>
          </cell>
          <cell r="X47">
            <v>-3427784.04</v>
          </cell>
          <cell r="Y47">
            <v>85.026662881597389</v>
          </cell>
          <cell r="Z47">
            <v>-2530365.86</v>
          </cell>
          <cell r="AA47">
            <v>-1845321.52</v>
          </cell>
          <cell r="AB47">
            <v>37.123305211332493</v>
          </cell>
          <cell r="AC47">
            <v>-498608.21</v>
          </cell>
          <cell r="AD47">
            <v>-298761.13</v>
          </cell>
          <cell r="AE47">
            <v>66.891928009510465</v>
          </cell>
          <cell r="AF47">
            <v>-4643343.04</v>
          </cell>
          <cell r="AG47">
            <v>-3022276.64</v>
          </cell>
          <cell r="AH47">
            <v>53.637260684382618</v>
          </cell>
          <cell r="AI47">
            <v>-630139.80000000005</v>
          </cell>
          <cell r="AJ47">
            <v>-579720.93000000005</v>
          </cell>
          <cell r="AK47">
            <v>8.6970932721024852</v>
          </cell>
          <cell r="AL47">
            <v>-694384.19</v>
          </cell>
          <cell r="AM47">
            <v>-413060.93</v>
          </cell>
          <cell r="AN47">
            <v>68.106964267959185</v>
          </cell>
          <cell r="AO47">
            <v>991982.95</v>
          </cell>
          <cell r="AP47">
            <v>1.6</v>
          </cell>
          <cell r="AQ47">
            <v>61998834.374999985</v>
          </cell>
          <cell r="AR47">
            <v>-80283095.769999996</v>
          </cell>
          <cell r="AS47">
            <v>-52819650.090000011</v>
          </cell>
          <cell r="AT47">
            <v>51.99475125867874</v>
          </cell>
          <cell r="AU47">
            <v>-68055114.140000001</v>
          </cell>
          <cell r="AV47">
            <v>-42135695.770000011</v>
          </cell>
          <cell r="AW47">
            <v>61.514157761823959</v>
          </cell>
        </row>
        <row r="48">
          <cell r="C48">
            <v>37</v>
          </cell>
          <cell r="D48" t="str">
            <v xml:space="preserve">    sonstige nicht versicherungstechnische Aufwendungen</v>
          </cell>
          <cell r="E48">
            <v>-4866283.76</v>
          </cell>
          <cell r="F48">
            <v>-772691.62</v>
          </cell>
          <cell r="G48">
            <v>529.7834264075492</v>
          </cell>
          <cell r="H48">
            <v>-3330357.68</v>
          </cell>
          <cell r="I48">
            <v>-2361207.83</v>
          </cell>
          <cell r="J48">
            <v>41.044665263540139</v>
          </cell>
          <cell r="K48">
            <v>-651638.31000000006</v>
          </cell>
          <cell r="L48">
            <v>-917866.08</v>
          </cell>
          <cell r="M48">
            <v>-29.005077734215856</v>
          </cell>
          <cell r="N48">
            <v>-6397477.1900000004</v>
          </cell>
          <cell r="O48">
            <v>-3067966.91</v>
          </cell>
          <cell r="P48">
            <v>108.52497362821948</v>
          </cell>
          <cell r="Q48">
            <v>-330789.42</v>
          </cell>
          <cell r="R48">
            <v>-31621234.850000001</v>
          </cell>
          <cell r="S48">
            <v>-98.953901004912851</v>
          </cell>
          <cell r="T48">
            <v>-2886276.85</v>
          </cell>
          <cell r="U48">
            <v>-2056827.12</v>
          </cell>
          <cell r="V48">
            <v>40.326662456687167</v>
          </cell>
          <cell r="W48">
            <v>-290336.82</v>
          </cell>
          <cell r="X48">
            <v>-1162867.3700000001</v>
          </cell>
          <cell r="Y48">
            <v>-75.032679780154126</v>
          </cell>
          <cell r="Z48">
            <v>-508803.21</v>
          </cell>
          <cell r="AA48">
            <v>-2185623.25</v>
          </cell>
          <cell r="AB48">
            <v>-76.720452163930815</v>
          </cell>
          <cell r="AC48">
            <v>-4386210.95</v>
          </cell>
          <cell r="AD48">
            <v>-3372436.31</v>
          </cell>
          <cell r="AE48">
            <v>30.060601500284534</v>
          </cell>
          <cell r="AF48">
            <v>-717005.51</v>
          </cell>
          <cell r="AG48">
            <v>-716382.26</v>
          </cell>
          <cell r="AH48">
            <v>8.6999641783425119E-2</v>
          </cell>
          <cell r="AI48">
            <v>-178708.1</v>
          </cell>
          <cell r="AJ48">
            <v>-229558.46</v>
          </cell>
          <cell r="AK48">
            <v>-22.151377039208221</v>
          </cell>
          <cell r="AL48">
            <v>-4641669.8099999996</v>
          </cell>
          <cell r="AM48">
            <v>-1221882.48</v>
          </cell>
          <cell r="AN48">
            <v>279.87857964867453</v>
          </cell>
          <cell r="AO48">
            <v>2749007.3</v>
          </cell>
          <cell r="AP48">
            <v>8344921.3899999997</v>
          </cell>
          <cell r="AQ48">
            <v>-67.057720839716623</v>
          </cell>
          <cell r="AR48">
            <v>-26436550.310000002</v>
          </cell>
          <cell r="AS48">
            <v>-41341623.149999991</v>
          </cell>
          <cell r="AT48">
            <v>-36.053429218102664</v>
          </cell>
          <cell r="AU48">
            <v>-19498895.940000005</v>
          </cell>
          <cell r="AV48">
            <v>-47462411.979999997</v>
          </cell>
          <cell r="AW48">
            <v>-58.917182826240335</v>
          </cell>
        </row>
        <row r="49">
          <cell r="C49">
            <v>38</v>
          </cell>
          <cell r="D49" t="str">
            <v>Ergebnis vor Steuern</v>
          </cell>
          <cell r="E49">
            <v>43007030.909999996</v>
          </cell>
          <cell r="F49">
            <v>46658605.119999997</v>
          </cell>
          <cell r="G49">
            <v>-7.8261538265205655</v>
          </cell>
          <cell r="H49">
            <v>15606289.470000001</v>
          </cell>
          <cell r="I49">
            <v>38257380.43</v>
          </cell>
          <cell r="J49">
            <v>-59.207114301631236</v>
          </cell>
          <cell r="K49">
            <v>5203767.41</v>
          </cell>
          <cell r="L49">
            <v>7383220.8099999996</v>
          </cell>
          <cell r="M49">
            <v>-29.519006082658382</v>
          </cell>
          <cell r="N49">
            <v>20151419.670000002</v>
          </cell>
          <cell r="O49">
            <v>15355581.23</v>
          </cell>
          <cell r="P49">
            <v>31.23189131148245</v>
          </cell>
          <cell r="Q49">
            <v>473471.57</v>
          </cell>
          <cell r="R49">
            <v>-27473763.899999999</v>
          </cell>
          <cell r="S49" t="str">
            <v>X</v>
          </cell>
          <cell r="T49">
            <v>3661868.21</v>
          </cell>
          <cell r="U49">
            <v>-1837890.01</v>
          </cell>
          <cell r="V49" t="str">
            <v>X</v>
          </cell>
          <cell r="W49">
            <v>1941811.57</v>
          </cell>
          <cell r="X49">
            <v>1237604.76</v>
          </cell>
          <cell r="Y49">
            <v>56.900783898083908</v>
          </cell>
          <cell r="Z49">
            <v>7840776.6399999997</v>
          </cell>
          <cell r="AA49">
            <v>3336380.14</v>
          </cell>
          <cell r="AB49">
            <v>135.00849156834985</v>
          </cell>
          <cell r="AC49">
            <v>5092272.2</v>
          </cell>
          <cell r="AD49">
            <v>3887802.54</v>
          </cell>
          <cell r="AE49">
            <v>30.980731341360766</v>
          </cell>
          <cell r="AF49">
            <v>9855619.4499999993</v>
          </cell>
          <cell r="AG49">
            <v>7368976.29</v>
          </cell>
          <cell r="AH49">
            <v>33.744757238186196</v>
          </cell>
          <cell r="AI49">
            <v>11525344.1</v>
          </cell>
          <cell r="AJ49">
            <v>8314775.4100000001</v>
          </cell>
          <cell r="AK49">
            <v>38.612813115056824</v>
          </cell>
          <cell r="AL49">
            <v>-4473848.3899999997</v>
          </cell>
          <cell r="AM49">
            <v>37908384.369999997</v>
          </cell>
          <cell r="AN49" t="str">
            <v>X</v>
          </cell>
          <cell r="AO49">
            <v>1204947.71</v>
          </cell>
          <cell r="AP49">
            <v>-362881.5</v>
          </cell>
          <cell r="AQ49" t="str">
            <v>X</v>
          </cell>
          <cell r="AR49">
            <v>121090770.51999997</v>
          </cell>
          <cell r="AS49">
            <v>140034175.69</v>
          </cell>
          <cell r="AT49">
            <v>-13.527701417642435</v>
          </cell>
          <cell r="AU49">
            <v>69827296.189999983</v>
          </cell>
          <cell r="AV49">
            <v>47515292.289999992</v>
          </cell>
          <cell r="AW49">
            <v>46.957522146392748</v>
          </cell>
        </row>
        <row r="50">
          <cell r="C50">
            <v>39</v>
          </cell>
          <cell r="D50" t="str">
            <v>Steuern</v>
          </cell>
          <cell r="E50">
            <v>-19669807.559999999</v>
          </cell>
          <cell r="F50">
            <v>-15503313.140000001</v>
          </cell>
          <cell r="G50">
            <v>26.874864632967089</v>
          </cell>
          <cell r="H50">
            <v>-6537177.54</v>
          </cell>
          <cell r="I50">
            <v>-10582065.439999999</v>
          </cell>
          <cell r="J50">
            <v>-38.223992498764957</v>
          </cell>
          <cell r="K50">
            <v>-2104740.36</v>
          </cell>
          <cell r="L50">
            <v>-3791252.4</v>
          </cell>
          <cell r="M50">
            <v>-44.484298644954364</v>
          </cell>
          <cell r="N50">
            <v>-4181929.6</v>
          </cell>
          <cell r="O50">
            <v>-3544002.87</v>
          </cell>
          <cell r="P50">
            <v>18.000175321528445</v>
          </cell>
          <cell r="Q50">
            <v>-1783313.46</v>
          </cell>
          <cell r="R50">
            <v>-1024621.56</v>
          </cell>
          <cell r="S50">
            <v>74.046060479148991</v>
          </cell>
          <cell r="T50">
            <v>-914011.82</v>
          </cell>
          <cell r="U50">
            <v>-449590.96</v>
          </cell>
          <cell r="V50">
            <v>103.29853162527999</v>
          </cell>
          <cell r="W50">
            <v>-592342.63</v>
          </cell>
          <cell r="X50">
            <v>-109485.01</v>
          </cell>
          <cell r="Y50">
            <v>441.02623729038345</v>
          </cell>
          <cell r="Z50">
            <v>-873446.18</v>
          </cell>
          <cell r="AA50">
            <v>-477001.43</v>
          </cell>
          <cell r="AB50">
            <v>83.111857756904442</v>
          </cell>
          <cell r="AC50">
            <v>-955414.14</v>
          </cell>
          <cell r="AD50">
            <v>-653775.55000000005</v>
          </cell>
          <cell r="AE50">
            <v>46.137942907164373</v>
          </cell>
          <cell r="AF50">
            <v>-2714209.13</v>
          </cell>
          <cell r="AG50">
            <v>-1709381.66</v>
          </cell>
          <cell r="AH50">
            <v>58.783096456060036</v>
          </cell>
          <cell r="AI50">
            <v>-3457603.23</v>
          </cell>
          <cell r="AJ50">
            <v>-2494432.62</v>
          </cell>
          <cell r="AK50">
            <v>38.612813281763451</v>
          </cell>
          <cell r="AL50">
            <v>7021081.3300000001</v>
          </cell>
          <cell r="AM50">
            <v>24728841.850000001</v>
          </cell>
          <cell r="AN50">
            <v>-71.607722785448601</v>
          </cell>
          <cell r="AO50">
            <v>0</v>
          </cell>
          <cell r="AP50">
            <v>0</v>
          </cell>
          <cell r="AQ50" t="str">
            <v>X</v>
          </cell>
          <cell r="AR50">
            <v>-36762914.32</v>
          </cell>
          <cell r="AS50">
            <v>-15610080.789999984</v>
          </cell>
          <cell r="AT50">
            <v>135.50752116254765</v>
          </cell>
          <cell r="AU50">
            <v>-20656584.860000003</v>
          </cell>
          <cell r="AV50">
            <v>-22341176.879999984</v>
          </cell>
          <cell r="AW50">
            <v>-7.5403011625051919</v>
          </cell>
        </row>
        <row r="51">
          <cell r="C51">
            <v>40</v>
          </cell>
          <cell r="D51" t="str">
            <v>Jahresüberschuss vor Minderheiten</v>
          </cell>
          <cell r="E51">
            <v>23337223.349999998</v>
          </cell>
          <cell r="F51">
            <v>31155291.979999997</v>
          </cell>
          <cell r="G51">
            <v>-25.093870521318738</v>
          </cell>
          <cell r="H51">
            <v>9069111.9299999997</v>
          </cell>
          <cell r="I51">
            <v>27675314.990000002</v>
          </cell>
          <cell r="J51">
            <v>-67.230320835455842</v>
          </cell>
          <cell r="K51">
            <v>3099027.0500000003</v>
          </cell>
          <cell r="L51">
            <v>3591968.4099999997</v>
          </cell>
          <cell r="M51">
            <v>-13.723432495331977</v>
          </cell>
          <cell r="N51">
            <v>15969490.070000002</v>
          </cell>
          <cell r="O51">
            <v>11811578.359999999</v>
          </cell>
          <cell r="P51">
            <v>35.201999117076532</v>
          </cell>
          <cell r="Q51">
            <v>-1309841.8899999999</v>
          </cell>
          <cell r="R51">
            <v>-28498385.459999997</v>
          </cell>
          <cell r="S51">
            <v>-95.40380316689</v>
          </cell>
          <cell r="T51">
            <v>2747856.39</v>
          </cell>
          <cell r="U51">
            <v>-2287480.9700000002</v>
          </cell>
          <cell r="V51" t="str">
            <v>X</v>
          </cell>
          <cell r="W51">
            <v>1349468.94</v>
          </cell>
          <cell r="X51">
            <v>1128119.75</v>
          </cell>
          <cell r="Y51">
            <v>19.6210721423856</v>
          </cell>
          <cell r="Z51">
            <v>6967330.46</v>
          </cell>
          <cell r="AA51">
            <v>2859378.71</v>
          </cell>
          <cell r="AB51">
            <v>143.66588572662346</v>
          </cell>
          <cell r="AC51">
            <v>4136858.06</v>
          </cell>
          <cell r="AD51">
            <v>3234026.99</v>
          </cell>
          <cell r="AE51">
            <v>27.916621376125249</v>
          </cell>
          <cell r="AF51">
            <v>7141410.3199999994</v>
          </cell>
          <cell r="AG51">
            <v>5659594.6299999999</v>
          </cell>
          <cell r="AH51">
            <v>26.182364407254365</v>
          </cell>
          <cell r="AI51">
            <v>8067740.8699999992</v>
          </cell>
          <cell r="AJ51">
            <v>5820342.79</v>
          </cell>
          <cell r="AK51">
            <v>38.612813043611105</v>
          </cell>
          <cell r="AL51">
            <v>2547232.9400000004</v>
          </cell>
          <cell r="AM51">
            <v>62637226.219999999</v>
          </cell>
          <cell r="AN51">
            <v>-95.933356098730513</v>
          </cell>
          <cell r="AO51">
            <v>1204947.71</v>
          </cell>
          <cell r="AP51">
            <v>-362881.5</v>
          </cell>
          <cell r="AQ51" t="str">
            <v>X</v>
          </cell>
          <cell r="AR51">
            <v>84327856.199999988</v>
          </cell>
          <cell r="AS51">
            <v>124424094.90000001</v>
          </cell>
          <cell r="AT51">
            <v>-32.225461420656089</v>
          </cell>
          <cell r="AU51">
            <v>49170711.329999998</v>
          </cell>
          <cell r="AV51">
            <v>25174115.410000019</v>
          </cell>
          <cell r="AW51">
            <v>95.322499039897608</v>
          </cell>
        </row>
        <row r="56">
          <cell r="C56">
            <v>1</v>
          </cell>
          <cell r="D56" t="str">
            <v>Verrechnete Prämie</v>
          </cell>
          <cell r="E56">
            <v>783307202.15999997</v>
          </cell>
          <cell r="F56">
            <v>787718098.58000004</v>
          </cell>
          <cell r="G56">
            <v>-0.55995875021171981</v>
          </cell>
          <cell r="H56">
            <v>344280037.37</v>
          </cell>
          <cell r="I56">
            <v>337454064.31999999</v>
          </cell>
          <cell r="J56">
            <v>2.0227858460543313</v>
          </cell>
          <cell r="K56">
            <v>206844683.53</v>
          </cell>
          <cell r="L56">
            <v>197936777.03</v>
          </cell>
          <cell r="M56">
            <v>4.500379683685507</v>
          </cell>
          <cell r="N56">
            <v>130858461.22</v>
          </cell>
          <cell r="O56">
            <v>135248874.66</v>
          </cell>
          <cell r="P56">
            <v>-3.2461737304927629</v>
          </cell>
          <cell r="Q56">
            <v>57284758.079999998</v>
          </cell>
          <cell r="R56">
            <v>53663646.380000003</v>
          </cell>
          <cell r="S56">
            <v>6.7477928621517469</v>
          </cell>
          <cell r="T56">
            <v>40873761.270000003</v>
          </cell>
          <cell r="U56">
            <v>35566670.68</v>
          </cell>
          <cell r="V56">
            <v>14.921527622725472</v>
          </cell>
          <cell r="W56">
            <v>59557930.259999998</v>
          </cell>
          <cell r="X56">
            <v>63602481.340000004</v>
          </cell>
          <cell r="Y56">
            <v>-6.3591089447894937</v>
          </cell>
          <cell r="Z56">
            <v>23025400.329999998</v>
          </cell>
          <cell r="AA56">
            <v>26794377.690000001</v>
          </cell>
          <cell r="AB56">
            <v>-14.06629929459654</v>
          </cell>
          <cell r="AC56">
            <v>0</v>
          </cell>
          <cell r="AD56">
            <v>0</v>
          </cell>
          <cell r="AE56" t="str">
            <v>X</v>
          </cell>
          <cell r="AF56">
            <v>67448737.370000005</v>
          </cell>
          <cell r="AG56">
            <v>57057727.859999999</v>
          </cell>
          <cell r="AH56">
            <v>18.211397298357124</v>
          </cell>
          <cell r="AI56">
            <v>98667350.209999993</v>
          </cell>
          <cell r="AJ56">
            <v>87558509.739999995</v>
          </cell>
          <cell r="AK56">
            <v>12.687333878782381</v>
          </cell>
          <cell r="AL56">
            <v>10933011.43</v>
          </cell>
          <cell r="AM56">
            <v>8807212.5099999998</v>
          </cell>
          <cell r="AN56">
            <v>24.137023122654266</v>
          </cell>
          <cell r="AO56">
            <v>-4555903.09</v>
          </cell>
          <cell r="AP56">
            <v>-3219351.39</v>
          </cell>
          <cell r="AQ56">
            <v>41.5161794438351</v>
          </cell>
          <cell r="AR56">
            <v>1818525430.1399999</v>
          </cell>
          <cell r="AS56">
            <v>1788189089.4000001</v>
          </cell>
          <cell r="AT56">
            <v>1.6964839412021426</v>
          </cell>
          <cell r="AU56">
            <v>930173769.42999995</v>
          </cell>
          <cell r="AV56">
            <v>907324619.96000004</v>
          </cell>
          <cell r="AW56">
            <v>2.5182992908323376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C58">
            <v>2</v>
          </cell>
          <cell r="D58" t="str">
            <v>Abgegrenzte Prämien netto</v>
          </cell>
          <cell r="E58">
            <v>766440249.81999993</v>
          </cell>
          <cell r="F58">
            <v>768701868.07000005</v>
          </cell>
          <cell r="G58">
            <v>-0.29421266474588537</v>
          </cell>
          <cell r="H58">
            <v>293043725.46000004</v>
          </cell>
          <cell r="I58">
            <v>286633404.72000003</v>
          </cell>
          <cell r="J58">
            <v>2.2364178893461428</v>
          </cell>
          <cell r="K58">
            <v>205892187.30000001</v>
          </cell>
          <cell r="L58">
            <v>196619781.37</v>
          </cell>
          <cell r="M58">
            <v>4.7159069476082616</v>
          </cell>
          <cell r="N58">
            <v>127195053.28</v>
          </cell>
          <cell r="O58">
            <v>131539203.67</v>
          </cell>
          <cell r="P58">
            <v>-3.3025518391447961</v>
          </cell>
          <cell r="Q58">
            <v>51638390.210000001</v>
          </cell>
          <cell r="R58">
            <v>48195585.640000001</v>
          </cell>
          <cell r="S58">
            <v>7.1434022935549457</v>
          </cell>
          <cell r="T58">
            <v>39406656.779999994</v>
          </cell>
          <cell r="U58">
            <v>34322165.630000003</v>
          </cell>
          <cell r="V58">
            <v>14.814016122443574</v>
          </cell>
          <cell r="W58">
            <v>58487089.810000002</v>
          </cell>
          <cell r="X58">
            <v>59962374.350000001</v>
          </cell>
          <cell r="Y58">
            <v>-2.4603504380743324</v>
          </cell>
          <cell r="Z58">
            <v>19006441.789999999</v>
          </cell>
          <cell r="AA58">
            <v>21124323.010000002</v>
          </cell>
          <cell r="AB58">
            <v>-10.025794526041965</v>
          </cell>
          <cell r="AC58">
            <v>0</v>
          </cell>
          <cell r="AD58">
            <v>0</v>
          </cell>
          <cell r="AE58" t="str">
            <v>X</v>
          </cell>
          <cell r="AF58">
            <v>66173893.68</v>
          </cell>
          <cell r="AG58">
            <v>56240883.109999999</v>
          </cell>
          <cell r="AH58">
            <v>17.661548006940599</v>
          </cell>
          <cell r="AI58">
            <v>95645953.080000013</v>
          </cell>
          <cell r="AJ58">
            <v>84247668.849999994</v>
          </cell>
          <cell r="AK58">
            <v>13.529495101276057</v>
          </cell>
          <cell r="AL58">
            <v>9658766.1900000013</v>
          </cell>
          <cell r="AM58">
            <v>8482787.6899999995</v>
          </cell>
          <cell r="AN58">
            <v>13.863113671774595</v>
          </cell>
          <cell r="AO58">
            <v>53405141.769999996</v>
          </cell>
          <cell r="AP58">
            <v>53310088.530000001</v>
          </cell>
          <cell r="AQ58">
            <v>0.17830253638859705</v>
          </cell>
          <cell r="AR58">
            <v>1785993549.1699998</v>
          </cell>
          <cell r="AS58">
            <v>1749380134.6400001</v>
          </cell>
          <cell r="AT58">
            <v>2.0929364524614469</v>
          </cell>
          <cell r="AU58">
            <v>860843438.30999982</v>
          </cell>
          <cell r="AV58">
            <v>834637721.5</v>
          </cell>
          <cell r="AW58">
            <v>3.1397714403445853</v>
          </cell>
        </row>
        <row r="59">
          <cell r="C59">
            <v>3</v>
          </cell>
          <cell r="D59" t="str">
            <v>Finanzergebnis exklusive at equity bewerteter Unternehmen</v>
          </cell>
          <cell r="E59">
            <v>271944195.22000003</v>
          </cell>
          <cell r="F59">
            <v>316294112.12</v>
          </cell>
          <cell r="G59">
            <v>-14.021733317366936</v>
          </cell>
          <cell r="H59">
            <v>33921377.82</v>
          </cell>
          <cell r="I59">
            <v>34989103.340000004</v>
          </cell>
          <cell r="J59">
            <v>-3.0515944053340904</v>
          </cell>
          <cell r="K59">
            <v>20793876.170000002</v>
          </cell>
          <cell r="L59">
            <v>20539063.739999998</v>
          </cell>
          <cell r="M59">
            <v>1.2406233956212542</v>
          </cell>
          <cell r="N59">
            <v>8542919.5899999999</v>
          </cell>
          <cell r="O59">
            <v>8605567.4100000001</v>
          </cell>
          <cell r="P59">
            <v>-0.72799174087232466</v>
          </cell>
          <cell r="Q59">
            <v>5443356.1600000001</v>
          </cell>
          <cell r="R59">
            <v>4375081.79</v>
          </cell>
          <cell r="S59">
            <v>24.417243408836931</v>
          </cell>
          <cell r="T59">
            <v>2961823.58</v>
          </cell>
          <cell r="U59">
            <v>2100442.0099999998</v>
          </cell>
          <cell r="V59">
            <v>41.009538273327536</v>
          </cell>
          <cell r="W59">
            <v>2168915.2599999998</v>
          </cell>
          <cell r="X59">
            <v>2244991.61</v>
          </cell>
          <cell r="Y59">
            <v>-3.3887142233017142</v>
          </cell>
          <cell r="Z59">
            <v>870017.01</v>
          </cell>
          <cell r="AA59">
            <v>819633.17</v>
          </cell>
          <cell r="AB59">
            <v>6.1471206686278812</v>
          </cell>
          <cell r="AC59">
            <v>0</v>
          </cell>
          <cell r="AD59">
            <v>0</v>
          </cell>
          <cell r="AE59" t="str">
            <v>X</v>
          </cell>
          <cell r="AF59">
            <v>13043840.060000001</v>
          </cell>
          <cell r="AG59">
            <v>8728453.8100000005</v>
          </cell>
          <cell r="AH59">
            <v>49.440443220951181</v>
          </cell>
          <cell r="AI59">
            <v>6483259.9400000004</v>
          </cell>
          <cell r="AJ59">
            <v>6974656.3499999996</v>
          </cell>
          <cell r="AK59">
            <v>-7.0454569421187223</v>
          </cell>
          <cell r="AL59">
            <v>1429486.1</v>
          </cell>
          <cell r="AM59">
            <v>2333875.4900000002</v>
          </cell>
          <cell r="AN59">
            <v>-38.750541486684021</v>
          </cell>
          <cell r="AO59">
            <v>-3553445.04</v>
          </cell>
          <cell r="AP59">
            <v>-1807171.46</v>
          </cell>
          <cell r="AQ59">
            <v>96.630210173859226</v>
          </cell>
          <cell r="AR59">
            <v>364049621.87</v>
          </cell>
          <cell r="AS59">
            <v>406197809.38000017</v>
          </cell>
          <cell r="AT59">
            <v>-10.376271495489608</v>
          </cell>
          <cell r="AU59">
            <v>87746125.649999991</v>
          </cell>
          <cell r="AV59">
            <v>82402336.880000174</v>
          </cell>
          <cell r="AW59">
            <v>6.4849966303526019</v>
          </cell>
        </row>
        <row r="60">
          <cell r="C60">
            <v>4</v>
          </cell>
          <cell r="D60" t="str">
            <v>Erträge aus der Kapitalveranlagung</v>
          </cell>
          <cell r="E60">
            <v>325461071.25999999</v>
          </cell>
          <cell r="F60">
            <v>377253839.31999999</v>
          </cell>
          <cell r="G60">
            <v>-13.728890911582624</v>
          </cell>
          <cell r="H60">
            <v>39585965.119999997</v>
          </cell>
          <cell r="I60">
            <v>45180746.099999994</v>
          </cell>
          <cell r="J60">
            <v>-12.38310887477796</v>
          </cell>
          <cell r="K60">
            <v>21273280.93</v>
          </cell>
          <cell r="L60">
            <v>21074718.170000002</v>
          </cell>
          <cell r="M60">
            <v>0.94218465176276744</v>
          </cell>
          <cell r="N60">
            <v>9918528.1000000015</v>
          </cell>
          <cell r="O60">
            <v>10738838.960000001</v>
          </cell>
          <cell r="P60">
            <v>-7.6387295037712244</v>
          </cell>
          <cell r="Q60">
            <v>5040052.1900000004</v>
          </cell>
          <cell r="R60">
            <v>4674055</v>
          </cell>
          <cell r="S60">
            <v>7.8303997278594384</v>
          </cell>
          <cell r="T60">
            <v>3344867.41</v>
          </cell>
          <cell r="U60">
            <v>2721632.14</v>
          </cell>
          <cell r="V60">
            <v>22.899320626041696</v>
          </cell>
          <cell r="W60">
            <v>2793764.23</v>
          </cell>
          <cell r="X60">
            <v>2777603.17</v>
          </cell>
          <cell r="Y60">
            <v>0.58183473343313974</v>
          </cell>
          <cell r="Z60">
            <v>1082307.95</v>
          </cell>
          <cell r="AA60">
            <v>965008.45</v>
          </cell>
          <cell r="AB60">
            <v>12.155282163591409</v>
          </cell>
          <cell r="AC60">
            <v>0</v>
          </cell>
          <cell r="AD60">
            <v>0</v>
          </cell>
          <cell r="AE60" t="str">
            <v>X</v>
          </cell>
          <cell r="AF60">
            <v>15448744.449999999</v>
          </cell>
          <cell r="AG60">
            <v>14294136.390000001</v>
          </cell>
          <cell r="AH60">
            <v>8.077494355012238</v>
          </cell>
          <cell r="AI60">
            <v>7554466.3499999996</v>
          </cell>
          <cell r="AJ60">
            <v>7818528.0499999998</v>
          </cell>
          <cell r="AK60">
            <v>-3.3773838030804249</v>
          </cell>
          <cell r="AL60">
            <v>1488126.17</v>
          </cell>
          <cell r="AM60">
            <v>2407729.86</v>
          </cell>
          <cell r="AN60">
            <v>-38.19380675870341</v>
          </cell>
          <cell r="AO60">
            <v>-8330134.3600000003</v>
          </cell>
          <cell r="AP60">
            <v>-6245783.4900000002</v>
          </cell>
          <cell r="AQ60">
            <v>33.372128145927782</v>
          </cell>
          <cell r="AR60">
            <v>424661039.80000007</v>
          </cell>
          <cell r="AS60">
            <v>483661052.11999995</v>
          </cell>
          <cell r="AT60">
            <v>-12.198627956786879</v>
          </cell>
          <cell r="AU60">
            <v>98487510.380000085</v>
          </cell>
          <cell r="AV60">
            <v>102426738.37999995</v>
          </cell>
          <cell r="AW60">
            <v>-3.8458981144019799</v>
          </cell>
        </row>
        <row r="61">
          <cell r="C61">
            <v>5</v>
          </cell>
          <cell r="D61" t="str">
            <v>Laufende Erträge</v>
          </cell>
          <cell r="E61">
            <v>286155510.11000001</v>
          </cell>
          <cell r="F61">
            <v>304081247.29999995</v>
          </cell>
          <cell r="G61">
            <v>-5.8950485599379316</v>
          </cell>
          <cell r="H61">
            <v>31971762.800000001</v>
          </cell>
          <cell r="I61">
            <v>33533085.629999999</v>
          </cell>
          <cell r="J61">
            <v>-4.6560666895598128</v>
          </cell>
          <cell r="K61">
            <v>19531806.5</v>
          </cell>
          <cell r="L61">
            <v>18121197.82</v>
          </cell>
          <cell r="M61">
            <v>7.784301534654281</v>
          </cell>
          <cell r="N61">
            <v>3935121.5999999996</v>
          </cell>
          <cell r="O61">
            <v>3718799.94</v>
          </cell>
          <cell r="P61">
            <v>5.8169749244429525</v>
          </cell>
          <cell r="Q61">
            <v>4593844.87</v>
          </cell>
          <cell r="R61">
            <v>4217125.3</v>
          </cell>
          <cell r="S61">
            <v>8.9330893250907373</v>
          </cell>
          <cell r="T61">
            <v>2565430.0299999998</v>
          </cell>
          <cell r="U61">
            <v>2500673.7599999998</v>
          </cell>
          <cell r="V61">
            <v>2.5895529051338517</v>
          </cell>
          <cell r="W61">
            <v>1465494.87</v>
          </cell>
          <cell r="X61">
            <v>1488562.51</v>
          </cell>
          <cell r="Y61">
            <v>-1.5496588047215987</v>
          </cell>
          <cell r="Z61">
            <v>810489.53</v>
          </cell>
          <cell r="AA61">
            <v>744672.43</v>
          </cell>
          <cell r="AB61">
            <v>8.8383962328241417</v>
          </cell>
          <cell r="AC61">
            <v>0</v>
          </cell>
          <cell r="AD61">
            <v>0</v>
          </cell>
          <cell r="AE61" t="str">
            <v>X</v>
          </cell>
          <cell r="AF61">
            <v>13941655.869999999</v>
          </cell>
          <cell r="AG61">
            <v>12389948.82</v>
          </cell>
          <cell r="AH61">
            <v>12.523918157718427</v>
          </cell>
          <cell r="AI61">
            <v>7189250.0099999998</v>
          </cell>
          <cell r="AJ61">
            <v>7268015.0499999998</v>
          </cell>
          <cell r="AK61">
            <v>-1.0837214763334879</v>
          </cell>
          <cell r="AL61">
            <v>1488107.95</v>
          </cell>
          <cell r="AM61">
            <v>2407729.86</v>
          </cell>
          <cell r="AN61">
            <v>-38.194563488114895</v>
          </cell>
          <cell r="AO61">
            <v>-8330134.3600000003</v>
          </cell>
          <cell r="AP61">
            <v>-6245783.4900000002</v>
          </cell>
          <cell r="AQ61">
            <v>33.372128145927782</v>
          </cell>
          <cell r="AR61">
            <v>365318339.77999997</v>
          </cell>
          <cell r="AS61">
            <v>384225274.92999995</v>
          </cell>
          <cell r="AT61">
            <v>-4.9207942276687895</v>
          </cell>
          <cell r="AU61">
            <v>78815606.069999948</v>
          </cell>
          <cell r="AV61">
            <v>76714066.209999993</v>
          </cell>
          <cell r="AW61">
            <v>2.7394452723273899</v>
          </cell>
        </row>
        <row r="62">
          <cell r="C62">
            <v>6</v>
          </cell>
          <cell r="D62" t="str">
            <v>Erträge aus Zuschreibungen</v>
          </cell>
          <cell r="E62">
            <v>2225126.75</v>
          </cell>
          <cell r="F62">
            <v>3405577.05</v>
          </cell>
          <cell r="G62">
            <v>-34.662269643847878</v>
          </cell>
          <cell r="H62">
            <v>1897100.79</v>
          </cell>
          <cell r="I62">
            <v>1202518.07</v>
          </cell>
          <cell r="J62">
            <v>57.760688785325279</v>
          </cell>
          <cell r="K62">
            <v>3983.27</v>
          </cell>
          <cell r="L62">
            <v>25227.38</v>
          </cell>
          <cell r="M62">
            <v>-84.210528402077429</v>
          </cell>
          <cell r="N62">
            <v>1091215.25</v>
          </cell>
          <cell r="O62">
            <v>445460.96</v>
          </cell>
          <cell r="P62">
            <v>144.96316130598737</v>
          </cell>
          <cell r="Q62">
            <v>61088.39</v>
          </cell>
          <cell r="R62">
            <v>1673.74</v>
          </cell>
          <cell r="S62">
            <v>3549.8135911192899</v>
          </cell>
          <cell r="T62">
            <v>587087.17000000004</v>
          </cell>
          <cell r="U62">
            <v>143462.45000000001</v>
          </cell>
          <cell r="V62">
            <v>309.2270625519082</v>
          </cell>
          <cell r="W62">
            <v>0</v>
          </cell>
          <cell r="X62">
            <v>0</v>
          </cell>
          <cell r="Y62" t="str">
            <v>X</v>
          </cell>
          <cell r="Z62">
            <v>1639.6</v>
          </cell>
          <cell r="AA62">
            <v>0</v>
          </cell>
          <cell r="AB62" t="str">
            <v>X</v>
          </cell>
          <cell r="AC62">
            <v>0</v>
          </cell>
          <cell r="AD62">
            <v>0</v>
          </cell>
          <cell r="AE62" t="str">
            <v>X</v>
          </cell>
          <cell r="AF62">
            <v>17654.57</v>
          </cell>
          <cell r="AG62">
            <v>16450.419999999998</v>
          </cell>
          <cell r="AH62">
            <v>7.319873899876117</v>
          </cell>
          <cell r="AI62">
            <v>12000</v>
          </cell>
          <cell r="AJ62">
            <v>12000</v>
          </cell>
          <cell r="AK62">
            <v>0</v>
          </cell>
          <cell r="AL62">
            <v>0</v>
          </cell>
          <cell r="AM62">
            <v>0</v>
          </cell>
          <cell r="AN62" t="str">
            <v>X</v>
          </cell>
          <cell r="AO62">
            <v>0</v>
          </cell>
          <cell r="AP62">
            <v>0</v>
          </cell>
          <cell r="AQ62" t="str">
            <v>X</v>
          </cell>
          <cell r="AR62">
            <v>5896895.79</v>
          </cell>
          <cell r="AS62">
            <v>5252370.07</v>
          </cell>
          <cell r="AT62">
            <v>12.271140673832971</v>
          </cell>
          <cell r="AU62">
            <v>3659769.04</v>
          </cell>
          <cell r="AV62">
            <v>1834793.0200000005</v>
          </cell>
          <cell r="AW62">
            <v>99.464953273039967</v>
          </cell>
        </row>
        <row r="63">
          <cell r="C63">
            <v>7</v>
          </cell>
          <cell r="D63" t="str">
            <v>Gewinne aus Abgang von Kapitalanlagen</v>
          </cell>
          <cell r="E63">
            <v>10105759.02</v>
          </cell>
          <cell r="F63">
            <v>43099793.75</v>
          </cell>
          <cell r="G63">
            <v>-76.55265109012268</v>
          </cell>
          <cell r="H63">
            <v>4471449.74</v>
          </cell>
          <cell r="I63">
            <v>8944321.3800000008</v>
          </cell>
          <cell r="J63">
            <v>-50.007948618679897</v>
          </cell>
          <cell r="K63">
            <v>1671401.26</v>
          </cell>
          <cell r="L63">
            <v>2560562.37</v>
          </cell>
          <cell r="M63">
            <v>-34.725227567879948</v>
          </cell>
          <cell r="N63">
            <v>1018739.21</v>
          </cell>
          <cell r="O63">
            <v>920925.55</v>
          </cell>
          <cell r="P63">
            <v>10.621234257210045</v>
          </cell>
          <cell r="Q63">
            <v>83682.61</v>
          </cell>
          <cell r="R63">
            <v>79219.7</v>
          </cell>
          <cell r="S63">
            <v>5.6335860903285573</v>
          </cell>
          <cell r="T63">
            <v>125541.43</v>
          </cell>
          <cell r="U63">
            <v>25412.92</v>
          </cell>
          <cell r="V63">
            <v>394.00631647209377</v>
          </cell>
          <cell r="W63">
            <v>443489.76</v>
          </cell>
          <cell r="X63">
            <v>41676.99</v>
          </cell>
          <cell r="Y63">
            <v>964.11177966547007</v>
          </cell>
          <cell r="Z63">
            <v>204650.08</v>
          </cell>
          <cell r="AA63">
            <v>218231.46</v>
          </cell>
          <cell r="AB63">
            <v>-6.2233831914060396</v>
          </cell>
          <cell r="AC63">
            <v>0</v>
          </cell>
          <cell r="AD63">
            <v>0</v>
          </cell>
          <cell r="AE63" t="str">
            <v>X</v>
          </cell>
          <cell r="AF63">
            <v>1399300.06</v>
          </cell>
          <cell r="AG63">
            <v>1778649.69</v>
          </cell>
          <cell r="AH63">
            <v>-21.327956377964451</v>
          </cell>
          <cell r="AI63">
            <v>118659.28</v>
          </cell>
          <cell r="AJ63">
            <v>417180.48</v>
          </cell>
          <cell r="AK63">
            <v>-71.556847530354247</v>
          </cell>
          <cell r="AL63">
            <v>0</v>
          </cell>
          <cell r="AM63">
            <v>0</v>
          </cell>
          <cell r="AN63" t="str">
            <v>X</v>
          </cell>
          <cell r="AO63">
            <v>0</v>
          </cell>
          <cell r="AP63">
            <v>0</v>
          </cell>
          <cell r="AQ63" t="str">
            <v>X</v>
          </cell>
          <cell r="AR63">
            <v>19642672.449999999</v>
          </cell>
          <cell r="AS63">
            <v>58085974.289999999</v>
          </cell>
          <cell r="AT63">
            <v>-66.183450152816576</v>
          </cell>
          <cell r="AU63">
            <v>9418254.1500000004</v>
          </cell>
          <cell r="AV63">
            <v>14569000.059999999</v>
          </cell>
          <cell r="AW63">
            <v>-35.354148457598392</v>
          </cell>
        </row>
        <row r="64">
          <cell r="C64">
            <v>8</v>
          </cell>
          <cell r="D64" t="str">
            <v>Sonstige Erträge</v>
          </cell>
          <cell r="E64">
            <v>26974675.379999999</v>
          </cell>
          <cell r="F64">
            <v>26667221.219999999</v>
          </cell>
          <cell r="G64">
            <v>1.1529291239741779</v>
          </cell>
          <cell r="H64">
            <v>1245651.79</v>
          </cell>
          <cell r="I64">
            <v>1500821.02</v>
          </cell>
          <cell r="J64">
            <v>-17.00197602509591</v>
          </cell>
          <cell r="K64">
            <v>66089.899999999994</v>
          </cell>
          <cell r="L64">
            <v>367730.6</v>
          </cell>
          <cell r="M64">
            <v>-82.027631097330485</v>
          </cell>
          <cell r="N64">
            <v>3873452.04</v>
          </cell>
          <cell r="O64">
            <v>5653652.5099999998</v>
          </cell>
          <cell r="P64">
            <v>-31.487617373923104</v>
          </cell>
          <cell r="Q64">
            <v>301436.32</v>
          </cell>
          <cell r="R64">
            <v>376036.26</v>
          </cell>
          <cell r="S64">
            <v>-19.838496425849993</v>
          </cell>
          <cell r="T64">
            <v>66808.78</v>
          </cell>
          <cell r="U64">
            <v>52083.01</v>
          </cell>
          <cell r="V64">
            <v>28.273653922843557</v>
          </cell>
          <cell r="W64">
            <v>884779.6</v>
          </cell>
          <cell r="X64">
            <v>1247363.67</v>
          </cell>
          <cell r="Y64">
            <v>-29.068031939714899</v>
          </cell>
          <cell r="Z64">
            <v>65528.74</v>
          </cell>
          <cell r="AA64">
            <v>2104.56</v>
          </cell>
          <cell r="AB64">
            <v>3013.6551108070094</v>
          </cell>
          <cell r="AC64">
            <v>0</v>
          </cell>
          <cell r="AD64">
            <v>0</v>
          </cell>
          <cell r="AE64" t="str">
            <v>X</v>
          </cell>
          <cell r="AF64">
            <v>90133.95</v>
          </cell>
          <cell r="AG64">
            <v>109087.46</v>
          </cell>
          <cell r="AH64">
            <v>-17.374600160275079</v>
          </cell>
          <cell r="AI64">
            <v>234557.06</v>
          </cell>
          <cell r="AJ64">
            <v>121332.52</v>
          </cell>
          <cell r="AK64">
            <v>93.317554106681371</v>
          </cell>
          <cell r="AL64">
            <v>18.22</v>
          </cell>
          <cell r="AM64">
            <v>0</v>
          </cell>
          <cell r="AN64" t="str">
            <v>X</v>
          </cell>
          <cell r="AO64">
            <v>0</v>
          </cell>
          <cell r="AP64">
            <v>0</v>
          </cell>
          <cell r="AQ64" t="str">
            <v>X</v>
          </cell>
          <cell r="AR64">
            <v>33803131.780000001</v>
          </cell>
          <cell r="AS64">
            <v>36097432.830000006</v>
          </cell>
          <cell r="AT64">
            <v>-6.3558565530268059</v>
          </cell>
          <cell r="AU64">
            <v>6593881.1200000029</v>
          </cell>
          <cell r="AV64">
            <v>9308879.0900000073</v>
          </cell>
          <cell r="AW64">
            <v>-29.165680891876345</v>
          </cell>
        </row>
        <row r="65">
          <cell r="C65">
            <v>9</v>
          </cell>
          <cell r="D65" t="str">
            <v>Aufwendungen aus der Kapitalveranlagung und Zinsaufwendungen</v>
          </cell>
          <cell r="E65">
            <v>-53516876.039999999</v>
          </cell>
          <cell r="F65">
            <v>-60959727.200000003</v>
          </cell>
          <cell r="G65">
            <v>-12.209456147303765</v>
          </cell>
          <cell r="H65">
            <v>-5664587.2999999998</v>
          </cell>
          <cell r="I65">
            <v>-10191642.76</v>
          </cell>
          <cell r="J65">
            <v>-44.419291046657527</v>
          </cell>
          <cell r="K65">
            <v>-479404.76</v>
          </cell>
          <cell r="L65">
            <v>-535654.43000000005</v>
          </cell>
          <cell r="M65">
            <v>-10.501111696210563</v>
          </cell>
          <cell r="N65">
            <v>-1375608.51</v>
          </cell>
          <cell r="O65">
            <v>-2133271.5499999998</v>
          </cell>
          <cell r="P65">
            <v>-35.516483590661487</v>
          </cell>
          <cell r="Q65">
            <v>403303.97</v>
          </cell>
          <cell r="R65">
            <v>-298973.21000000002</v>
          </cell>
          <cell r="S65" t="str">
            <v>X</v>
          </cell>
          <cell r="T65">
            <v>-383043.83</v>
          </cell>
          <cell r="U65">
            <v>-621190.13</v>
          </cell>
          <cell r="V65">
            <v>-38.337103005805965</v>
          </cell>
          <cell r="W65">
            <v>-624848.97</v>
          </cell>
          <cell r="X65">
            <v>-532611.56000000006</v>
          </cell>
          <cell r="Y65">
            <v>17.317951191295933</v>
          </cell>
          <cell r="Z65">
            <v>-212290.94</v>
          </cell>
          <cell r="AA65">
            <v>-145375.28</v>
          </cell>
          <cell r="AB65">
            <v>46.029600080563917</v>
          </cell>
          <cell r="AC65">
            <v>0</v>
          </cell>
          <cell r="AD65">
            <v>0</v>
          </cell>
          <cell r="AE65" t="str">
            <v>X</v>
          </cell>
          <cell r="AF65">
            <v>-2404904.39</v>
          </cell>
          <cell r="AG65">
            <v>-5565682.5800000001</v>
          </cell>
          <cell r="AH65">
            <v>-56.790486064693965</v>
          </cell>
          <cell r="AI65">
            <v>-1071206.4099999999</v>
          </cell>
          <cell r="AJ65">
            <v>-843871.7</v>
          </cell>
          <cell r="AK65">
            <v>26.939487365200176</v>
          </cell>
          <cell r="AL65">
            <v>-58640.07</v>
          </cell>
          <cell r="AM65">
            <v>-73854.37</v>
          </cell>
          <cell r="AN65">
            <v>-20.60040590692196</v>
          </cell>
          <cell r="AO65">
            <v>4776689.32</v>
          </cell>
          <cell r="AP65">
            <v>4438612.03</v>
          </cell>
          <cell r="AQ65">
            <v>7.6167344141587545</v>
          </cell>
          <cell r="AR65">
            <v>-60611417.929999985</v>
          </cell>
          <cell r="AS65">
            <v>-77463242.74000001</v>
          </cell>
          <cell r="AT65">
            <v>-21.754608010101006</v>
          </cell>
          <cell r="AU65">
            <v>-10741384.729999986</v>
          </cell>
          <cell r="AV65">
            <v>-20024401.500000007</v>
          </cell>
          <cell r="AW65">
            <v>-46.358522975081272</v>
          </cell>
        </row>
        <row r="66">
          <cell r="C66">
            <v>10</v>
          </cell>
          <cell r="D66" t="str">
            <v>Abschreibungen von Kapitalanlagen</v>
          </cell>
          <cell r="E66">
            <v>-15816554.74</v>
          </cell>
          <cell r="F66">
            <v>-18227792.130000003</v>
          </cell>
          <cell r="G66">
            <v>-13.228356856404433</v>
          </cell>
          <cell r="H66">
            <v>-242838.91</v>
          </cell>
          <cell r="I66">
            <v>-1837570.47</v>
          </cell>
          <cell r="J66">
            <v>-86.784783823827993</v>
          </cell>
          <cell r="K66">
            <v>-29905.200000000001</v>
          </cell>
          <cell r="L66">
            <v>0</v>
          </cell>
          <cell r="M66" t="str">
            <v>X</v>
          </cell>
          <cell r="N66">
            <v>-322940.55</v>
          </cell>
          <cell r="O66">
            <v>-1227895.03</v>
          </cell>
          <cell r="P66">
            <v>-73.699661444187143</v>
          </cell>
          <cell r="Q66">
            <v>-98245.94</v>
          </cell>
          <cell r="R66">
            <v>-41218.370000000003</v>
          </cell>
          <cell r="S66">
            <v>138.35474328557873</v>
          </cell>
          <cell r="T66">
            <v>-174302.02</v>
          </cell>
          <cell r="U66">
            <v>-399593.24</v>
          </cell>
          <cell r="V66">
            <v>-56.380137962293865</v>
          </cell>
          <cell r="W66">
            <v>-218463</v>
          </cell>
          <cell r="X66">
            <v>-159180</v>
          </cell>
          <cell r="Y66">
            <v>37.24274406332453</v>
          </cell>
          <cell r="Z66">
            <v>-34394.120000000003</v>
          </cell>
          <cell r="AA66">
            <v>-43877.35</v>
          </cell>
          <cell r="AB66">
            <v>-21.613041808586885</v>
          </cell>
          <cell r="AC66">
            <v>0</v>
          </cell>
          <cell r="AD66">
            <v>0</v>
          </cell>
          <cell r="AE66" t="str">
            <v>X</v>
          </cell>
          <cell r="AF66">
            <v>-157578.82</v>
          </cell>
          <cell r="AG66">
            <v>-113761.63</v>
          </cell>
          <cell r="AH66">
            <v>38.516668581489213</v>
          </cell>
          <cell r="AI66">
            <v>-479114.20999999996</v>
          </cell>
          <cell r="AJ66">
            <v>-309246.59999999998</v>
          </cell>
          <cell r="AK66">
            <v>54.929499629098586</v>
          </cell>
          <cell r="AL66">
            <v>0</v>
          </cell>
          <cell r="AM66">
            <v>0</v>
          </cell>
          <cell r="AN66" t="str">
            <v>X</v>
          </cell>
          <cell r="AO66">
            <v>0</v>
          </cell>
          <cell r="AP66">
            <v>0</v>
          </cell>
          <cell r="AQ66" t="str">
            <v>X</v>
          </cell>
          <cell r="AR66">
            <v>-17574337.510000002</v>
          </cell>
          <cell r="AS66">
            <v>-22360134.820000004</v>
          </cell>
          <cell r="AT66">
            <v>-21.403257844936384</v>
          </cell>
          <cell r="AU66">
            <v>-1278668.5600000015</v>
          </cell>
          <cell r="AV66">
            <v>-3823096.0900000012</v>
          </cell>
          <cell r="AW66">
            <v>-66.554108766855478</v>
          </cell>
        </row>
        <row r="67">
          <cell r="C67">
            <v>50</v>
          </cell>
          <cell r="D67" t="str">
            <v>davon Wertminderungen von Kapitalanlagen</v>
          </cell>
          <cell r="E67">
            <v>-1050696.3899999999</v>
          </cell>
          <cell r="F67">
            <v>-407482.17</v>
          </cell>
          <cell r="G67">
            <v>157.85088707071523</v>
          </cell>
          <cell r="H67">
            <v>0</v>
          </cell>
          <cell r="I67">
            <v>0</v>
          </cell>
          <cell r="J67" t="str">
            <v>X</v>
          </cell>
          <cell r="K67">
            <v>0</v>
          </cell>
          <cell r="L67">
            <v>0</v>
          </cell>
          <cell r="M67" t="str">
            <v>X</v>
          </cell>
          <cell r="N67">
            <v>0</v>
          </cell>
          <cell r="O67">
            <v>0</v>
          </cell>
          <cell r="P67" t="str">
            <v>X</v>
          </cell>
          <cell r="Q67">
            <v>0</v>
          </cell>
          <cell r="R67">
            <v>0</v>
          </cell>
          <cell r="S67" t="str">
            <v>X</v>
          </cell>
          <cell r="T67">
            <v>0</v>
          </cell>
          <cell r="U67">
            <v>0</v>
          </cell>
          <cell r="V67" t="str">
            <v>X</v>
          </cell>
          <cell r="W67">
            <v>-218463</v>
          </cell>
          <cell r="X67">
            <v>-159180</v>
          </cell>
          <cell r="Y67">
            <v>37.24274406332453</v>
          </cell>
          <cell r="Z67">
            <v>0</v>
          </cell>
          <cell r="AA67">
            <v>0</v>
          </cell>
          <cell r="AB67" t="str">
            <v>X</v>
          </cell>
          <cell r="AC67">
            <v>0</v>
          </cell>
          <cell r="AD67">
            <v>0</v>
          </cell>
          <cell r="AE67" t="str">
            <v>X</v>
          </cell>
          <cell r="AF67">
            <v>0</v>
          </cell>
          <cell r="AG67">
            <v>-3081.33</v>
          </cell>
          <cell r="AH67" t="str">
            <v>X</v>
          </cell>
          <cell r="AI67">
            <v>-102049.92</v>
          </cell>
          <cell r="AJ67">
            <v>-59144.32</v>
          </cell>
          <cell r="AK67">
            <v>72.543906160388687</v>
          </cell>
          <cell r="AL67">
            <v>0</v>
          </cell>
          <cell r="AM67">
            <v>0</v>
          </cell>
          <cell r="AN67" t="str">
            <v>X</v>
          </cell>
          <cell r="AO67">
            <v>0</v>
          </cell>
          <cell r="AP67">
            <v>0</v>
          </cell>
          <cell r="AQ67" t="str">
            <v>X</v>
          </cell>
          <cell r="AR67">
            <v>-1371209.3099999998</v>
          </cell>
          <cell r="AS67">
            <v>-628887.81999999983</v>
          </cell>
          <cell r="AT67">
            <v>118.03718666391094</v>
          </cell>
          <cell r="AU67">
            <v>-218462.99999999994</v>
          </cell>
          <cell r="AV67">
            <v>-162261.32999999984</v>
          </cell>
          <cell r="AW67">
            <v>34.636515058763642</v>
          </cell>
        </row>
        <row r="68">
          <cell r="C68">
            <v>11</v>
          </cell>
          <cell r="D68" t="str">
            <v>Währungsänderungen</v>
          </cell>
          <cell r="E68">
            <v>48236.17</v>
          </cell>
          <cell r="F68">
            <v>-103228.08</v>
          </cell>
          <cell r="G68" t="str">
            <v>X</v>
          </cell>
          <cell r="H68">
            <v>-822089.89</v>
          </cell>
          <cell r="I68">
            <v>3179601.17</v>
          </cell>
          <cell r="J68" t="str">
            <v>X</v>
          </cell>
          <cell r="K68">
            <v>0</v>
          </cell>
          <cell r="L68">
            <v>0</v>
          </cell>
          <cell r="M68" t="str">
            <v>X</v>
          </cell>
          <cell r="N68">
            <v>46038.879999999997</v>
          </cell>
          <cell r="O68">
            <v>106515.44</v>
          </cell>
          <cell r="P68">
            <v>-56.777270975926129</v>
          </cell>
          <cell r="Q68">
            <v>697642.43</v>
          </cell>
          <cell r="R68">
            <v>19262.439999999999</v>
          </cell>
          <cell r="S68">
            <v>3521.77600553201</v>
          </cell>
          <cell r="T68">
            <v>5361.33</v>
          </cell>
          <cell r="U68">
            <v>3773.24</v>
          </cell>
          <cell r="V68">
            <v>42.088231864392412</v>
          </cell>
          <cell r="W68">
            <v>-25470.75</v>
          </cell>
          <cell r="X68">
            <v>-53473.760000000002</v>
          </cell>
          <cell r="Y68">
            <v>-52.367759439396067</v>
          </cell>
          <cell r="Z68">
            <v>5991.12</v>
          </cell>
          <cell r="AA68">
            <v>67666.820000000007</v>
          </cell>
          <cell r="AB68">
            <v>-91.146148141733278</v>
          </cell>
          <cell r="AC68">
            <v>0</v>
          </cell>
          <cell r="AD68">
            <v>0</v>
          </cell>
          <cell r="AE68" t="str">
            <v>X</v>
          </cell>
          <cell r="AF68">
            <v>-1664840.49</v>
          </cell>
          <cell r="AG68">
            <v>-4906664.93</v>
          </cell>
          <cell r="AH68">
            <v>-66.06981496085163</v>
          </cell>
          <cell r="AI68">
            <v>-12509.35</v>
          </cell>
          <cell r="AJ68">
            <v>-339.16</v>
          </cell>
          <cell r="AK68">
            <v>3588.3329402052127</v>
          </cell>
          <cell r="AL68">
            <v>0</v>
          </cell>
          <cell r="AM68">
            <v>0</v>
          </cell>
          <cell r="AN68" t="str">
            <v>X</v>
          </cell>
          <cell r="AO68">
            <v>-43770.95</v>
          </cell>
          <cell r="AP68">
            <v>0</v>
          </cell>
          <cell r="AQ68" t="str">
            <v>X</v>
          </cell>
          <cell r="AR68">
            <v>-1765411.5</v>
          </cell>
          <cell r="AS68">
            <v>-1686886.8199999996</v>
          </cell>
          <cell r="AT68">
            <v>4.655005840877946</v>
          </cell>
          <cell r="AU68">
            <v>-1757367.3699999999</v>
          </cell>
          <cell r="AV68">
            <v>-1583319.5799999996</v>
          </cell>
          <cell r="AW68">
            <v>10.992587485086268</v>
          </cell>
        </row>
        <row r="69">
          <cell r="C69">
            <v>12</v>
          </cell>
          <cell r="D69" t="str">
            <v>Verluste aus Abgang von Kapitalanlagen</v>
          </cell>
          <cell r="E69">
            <v>-1647770.89</v>
          </cell>
          <cell r="F69">
            <v>-3752642.11</v>
          </cell>
          <cell r="G69">
            <v>-56.0903800122842</v>
          </cell>
          <cell r="H69">
            <v>-2062030.24</v>
          </cell>
          <cell r="I69">
            <v>-5183410.25</v>
          </cell>
          <cell r="J69">
            <v>-60.218656433763854</v>
          </cell>
          <cell r="K69">
            <v>-63235.3</v>
          </cell>
          <cell r="L69">
            <v>-249736.07</v>
          </cell>
          <cell r="M69">
            <v>-74.679148270412043</v>
          </cell>
          <cell r="N69">
            <v>-41628.97</v>
          </cell>
          <cell r="O69">
            <v>-82276.11</v>
          </cell>
          <cell r="P69">
            <v>-49.403332267410306</v>
          </cell>
          <cell r="Q69">
            <v>-1343.94</v>
          </cell>
          <cell r="R69">
            <v>-11253.33</v>
          </cell>
          <cell r="S69">
            <v>-88.057401675770635</v>
          </cell>
          <cell r="T69">
            <v>-4172.1400000000003</v>
          </cell>
          <cell r="U69">
            <v>-5311.28</v>
          </cell>
          <cell r="V69">
            <v>-21.447560663342912</v>
          </cell>
          <cell r="W69">
            <v>-21136.62</v>
          </cell>
          <cell r="X69">
            <v>-16744.05</v>
          </cell>
          <cell r="Y69">
            <v>26.233617314807354</v>
          </cell>
          <cell r="Z69">
            <v>-86683.12</v>
          </cell>
          <cell r="AA69">
            <v>-65997.7</v>
          </cell>
          <cell r="AB69">
            <v>31.342637697980379</v>
          </cell>
          <cell r="AC69">
            <v>0</v>
          </cell>
          <cell r="AD69">
            <v>0</v>
          </cell>
          <cell r="AE69" t="str">
            <v>X</v>
          </cell>
          <cell r="AF69">
            <v>-6224.54</v>
          </cell>
          <cell r="AG69">
            <v>-11236.78</v>
          </cell>
          <cell r="AH69">
            <v>-44.605661052365541</v>
          </cell>
          <cell r="AI69">
            <v>-91858.51</v>
          </cell>
          <cell r="AJ69">
            <v>-36375.300000000003</v>
          </cell>
          <cell r="AK69">
            <v>152.52990353344163</v>
          </cell>
          <cell r="AL69">
            <v>0</v>
          </cell>
          <cell r="AM69">
            <v>0</v>
          </cell>
          <cell r="AN69" t="str">
            <v>X</v>
          </cell>
          <cell r="AO69">
            <v>0</v>
          </cell>
          <cell r="AP69">
            <v>0</v>
          </cell>
          <cell r="AQ69" t="str">
            <v>X</v>
          </cell>
          <cell r="AR69">
            <v>-4026084.27</v>
          </cell>
          <cell r="AS69">
            <v>-9414982.9799999986</v>
          </cell>
          <cell r="AT69">
            <v>-57.237476917881793</v>
          </cell>
          <cell r="AU69">
            <v>-2286454.87</v>
          </cell>
          <cell r="AV69">
            <v>-5625965.5699999994</v>
          </cell>
          <cell r="AW69">
            <v>-59.358889748768931</v>
          </cell>
        </row>
        <row r="70">
          <cell r="C70">
            <v>13</v>
          </cell>
          <cell r="D70" t="str">
            <v>Zinsaufwendungen</v>
          </cell>
          <cell r="E70">
            <v>-15178390</v>
          </cell>
          <cell r="F70">
            <v>-15447149.970000001</v>
          </cell>
          <cell r="G70">
            <v>-1.7398676812354408</v>
          </cell>
          <cell r="H70">
            <v>-1315343.0900000001</v>
          </cell>
          <cell r="I70">
            <v>-978162.44</v>
          </cell>
          <cell r="J70">
            <v>34.470823680369513</v>
          </cell>
          <cell r="K70">
            <v>-9692.16</v>
          </cell>
          <cell r="L70">
            <v>0</v>
          </cell>
          <cell r="M70" t="str">
            <v>X</v>
          </cell>
          <cell r="N70">
            <v>-43235.76</v>
          </cell>
          <cell r="O70">
            <v>-9901.18</v>
          </cell>
          <cell r="P70">
            <v>336.67280061568425</v>
          </cell>
          <cell r="Q70">
            <v>-56180.480000000003</v>
          </cell>
          <cell r="R70">
            <v>-55345.33</v>
          </cell>
          <cell r="S70">
            <v>1.5089800711279633</v>
          </cell>
          <cell r="T70">
            <v>-16750.830000000002</v>
          </cell>
          <cell r="U70">
            <v>-56427.83</v>
          </cell>
          <cell r="V70">
            <v>-70.314594766447698</v>
          </cell>
          <cell r="W70">
            <v>-30604.04</v>
          </cell>
          <cell r="X70">
            <v>-492.57</v>
          </cell>
          <cell r="Y70">
            <v>6113.1351889071611</v>
          </cell>
          <cell r="Z70">
            <v>-835.61</v>
          </cell>
          <cell r="AA70">
            <v>-729.17</v>
          </cell>
          <cell r="AB70">
            <v>14.597418983227506</v>
          </cell>
          <cell r="AC70">
            <v>0</v>
          </cell>
          <cell r="AD70">
            <v>0</v>
          </cell>
          <cell r="AE70" t="str">
            <v>X</v>
          </cell>
          <cell r="AF70">
            <v>-101236.1</v>
          </cell>
          <cell r="AG70">
            <v>-862.07</v>
          </cell>
          <cell r="AH70">
            <v>11643.37350795179</v>
          </cell>
          <cell r="AI70">
            <v>-110329.97</v>
          </cell>
          <cell r="AJ70">
            <v>-109060.65</v>
          </cell>
          <cell r="AK70">
            <v>1.1638661607096701</v>
          </cell>
          <cell r="AL70">
            <v>-23462.36</v>
          </cell>
          <cell r="AM70">
            <v>-17553</v>
          </cell>
          <cell r="AN70">
            <v>33.665812111889707</v>
          </cell>
          <cell r="AO70">
            <v>4820460.2699999996</v>
          </cell>
          <cell r="AP70">
            <v>4438612.03</v>
          </cell>
          <cell r="AQ70">
            <v>8.6028748946548319</v>
          </cell>
          <cell r="AR70">
            <v>-12065600.129999999</v>
          </cell>
          <cell r="AS70">
            <v>-12237072.18</v>
          </cell>
          <cell r="AT70">
            <v>-1.4012506216989573</v>
          </cell>
          <cell r="AU70">
            <v>-1573878.0699999987</v>
          </cell>
          <cell r="AV70">
            <v>-1101920.5899999994</v>
          </cell>
          <cell r="AW70">
            <v>42.830443888883082</v>
          </cell>
        </row>
        <row r="71">
          <cell r="C71">
            <v>14</v>
          </cell>
          <cell r="D71" t="str">
            <v>Übrige Aufwendungen</v>
          </cell>
          <cell r="E71">
            <v>-20922396.579999998</v>
          </cell>
          <cell r="F71">
            <v>-23428914.91</v>
          </cell>
          <cell r="G71">
            <v>-10.698397000580517</v>
          </cell>
          <cell r="H71">
            <v>-1222285.17</v>
          </cell>
          <cell r="I71">
            <v>-5372100.7699999996</v>
          </cell>
          <cell r="J71">
            <v>-77.247538303344214</v>
          </cell>
          <cell r="K71">
            <v>-376572.1</v>
          </cell>
          <cell r="L71">
            <v>-285918.36</v>
          </cell>
          <cell r="M71">
            <v>31.706162556332519</v>
          </cell>
          <cell r="N71">
            <v>-1013842.11</v>
          </cell>
          <cell r="O71">
            <v>-919714.67</v>
          </cell>
          <cell r="P71">
            <v>10.234417593882661</v>
          </cell>
          <cell r="Q71">
            <v>-138568.1</v>
          </cell>
          <cell r="R71">
            <v>-210418.62</v>
          </cell>
          <cell r="S71">
            <v>-34.146464794798106</v>
          </cell>
          <cell r="T71">
            <v>-193180.17</v>
          </cell>
          <cell r="U71">
            <v>-163631.01999999999</v>
          </cell>
          <cell r="V71">
            <v>18.058403596090788</v>
          </cell>
          <cell r="W71">
            <v>-329174.56</v>
          </cell>
          <cell r="X71">
            <v>-302721.18</v>
          </cell>
          <cell r="Y71">
            <v>8.7385296265031656</v>
          </cell>
          <cell r="Z71">
            <v>-96369.21</v>
          </cell>
          <cell r="AA71">
            <v>-102437.88</v>
          </cell>
          <cell r="AB71">
            <v>-5.9242440394119855</v>
          </cell>
          <cell r="AC71">
            <v>0</v>
          </cell>
          <cell r="AD71">
            <v>0</v>
          </cell>
          <cell r="AE71" t="str">
            <v>X</v>
          </cell>
          <cell r="AF71">
            <v>-475024.44</v>
          </cell>
          <cell r="AG71">
            <v>-533157.17000000004</v>
          </cell>
          <cell r="AH71">
            <v>-10.903488365353887</v>
          </cell>
          <cell r="AI71">
            <v>-377394.37</v>
          </cell>
          <cell r="AJ71">
            <v>-388849.99</v>
          </cell>
          <cell r="AK71">
            <v>-2.9460255354513465</v>
          </cell>
          <cell r="AL71">
            <v>-35177.71</v>
          </cell>
          <cell r="AM71">
            <v>-56301.37</v>
          </cell>
          <cell r="AN71">
            <v>-37.518909397764212</v>
          </cell>
          <cell r="AO71">
            <v>0</v>
          </cell>
          <cell r="AP71">
            <v>0</v>
          </cell>
          <cell r="AQ71" t="str">
            <v>X</v>
          </cell>
          <cell r="AR71">
            <v>-25179984.520000007</v>
          </cell>
          <cell r="AS71">
            <v>-31764165.940000001</v>
          </cell>
          <cell r="AT71">
            <v>-20.728330888451453</v>
          </cell>
          <cell r="AU71">
            <v>-3845015.8600000087</v>
          </cell>
          <cell r="AV71">
            <v>-7890099.6700000009</v>
          </cell>
          <cell r="AW71">
            <v>-51.267841715363161</v>
          </cell>
        </row>
        <row r="72">
          <cell r="C72">
            <v>15</v>
          </cell>
          <cell r="D72" t="str">
            <v>Ergebnis aus Anteilen an at equity bewerteten Unternehmen</v>
          </cell>
          <cell r="E72">
            <v>922570.53</v>
          </cell>
          <cell r="F72">
            <v>22995737.16</v>
          </cell>
          <cell r="G72">
            <v>-95.988080209906173</v>
          </cell>
          <cell r="H72">
            <v>21324.94</v>
          </cell>
          <cell r="I72">
            <v>9815.39</v>
          </cell>
          <cell r="J72">
            <v>117.26024131491464</v>
          </cell>
          <cell r="K72">
            <v>0</v>
          </cell>
          <cell r="L72">
            <v>0</v>
          </cell>
          <cell r="M72" t="str">
            <v>X</v>
          </cell>
          <cell r="N72">
            <v>0</v>
          </cell>
          <cell r="O72">
            <v>0</v>
          </cell>
          <cell r="P72" t="str">
            <v>X</v>
          </cell>
          <cell r="Q72">
            <v>0</v>
          </cell>
          <cell r="R72">
            <v>0</v>
          </cell>
          <cell r="S72" t="str">
            <v>X</v>
          </cell>
          <cell r="T72">
            <v>0</v>
          </cell>
          <cell r="U72">
            <v>0</v>
          </cell>
          <cell r="V72" t="str">
            <v>X</v>
          </cell>
          <cell r="W72">
            <v>0</v>
          </cell>
          <cell r="X72">
            <v>0</v>
          </cell>
          <cell r="Y72" t="str">
            <v>X</v>
          </cell>
          <cell r="Z72">
            <v>0</v>
          </cell>
          <cell r="AA72">
            <v>0</v>
          </cell>
          <cell r="AB72" t="str">
            <v>X</v>
          </cell>
          <cell r="AC72">
            <v>0</v>
          </cell>
          <cell r="AD72">
            <v>0</v>
          </cell>
          <cell r="AE72" t="str">
            <v>X</v>
          </cell>
          <cell r="AF72">
            <v>0</v>
          </cell>
          <cell r="AG72">
            <v>0</v>
          </cell>
          <cell r="AH72" t="str">
            <v>X</v>
          </cell>
          <cell r="AI72">
            <v>0</v>
          </cell>
          <cell r="AJ72">
            <v>0</v>
          </cell>
          <cell r="AK72" t="str">
            <v>X</v>
          </cell>
          <cell r="AL72">
            <v>0</v>
          </cell>
          <cell r="AM72">
            <v>0</v>
          </cell>
          <cell r="AN72" t="str">
            <v>X</v>
          </cell>
          <cell r="AO72">
            <v>0</v>
          </cell>
          <cell r="AP72">
            <v>0</v>
          </cell>
          <cell r="AQ72" t="str">
            <v>X</v>
          </cell>
          <cell r="AR72">
            <v>943895.47</v>
          </cell>
          <cell r="AS72">
            <v>23005552.550000001</v>
          </cell>
          <cell r="AT72">
            <v>-95.897097155356093</v>
          </cell>
          <cell r="AU72">
            <v>21324.939999999944</v>
          </cell>
          <cell r="AV72">
            <v>9815.390000000596</v>
          </cell>
          <cell r="AW72">
            <v>117.26024131490087</v>
          </cell>
        </row>
        <row r="73">
          <cell r="C73">
            <v>16</v>
          </cell>
          <cell r="D73" t="str">
            <v>Sonstige Erträge</v>
          </cell>
          <cell r="E73">
            <v>12285898.73</v>
          </cell>
          <cell r="F73">
            <v>4196031.5999999996</v>
          </cell>
          <cell r="G73">
            <v>192.79805066291686</v>
          </cell>
          <cell r="H73">
            <v>3022353.63</v>
          </cell>
          <cell r="I73">
            <v>5252572.57</v>
          </cell>
          <cell r="J73">
            <v>-42.459555013820591</v>
          </cell>
          <cell r="K73">
            <v>188909.4</v>
          </cell>
          <cell r="L73">
            <v>539996.84</v>
          </cell>
          <cell r="M73">
            <v>-65.016573059946055</v>
          </cell>
          <cell r="N73">
            <v>405803.4</v>
          </cell>
          <cell r="O73">
            <v>809333.57</v>
          </cell>
          <cell r="P73">
            <v>-49.859561614378599</v>
          </cell>
          <cell r="Q73">
            <v>534742.65</v>
          </cell>
          <cell r="R73">
            <v>145316.64000000001</v>
          </cell>
          <cell r="S73">
            <v>267.98445793957251</v>
          </cell>
          <cell r="T73">
            <v>1062183.72</v>
          </cell>
          <cell r="U73">
            <v>40291.300000000003</v>
          </cell>
          <cell r="V73">
            <v>2536.2607312248547</v>
          </cell>
          <cell r="W73">
            <v>3062338.49</v>
          </cell>
          <cell r="X73">
            <v>2171731.4300000002</v>
          </cell>
          <cell r="Y73">
            <v>41.009079101461452</v>
          </cell>
          <cell r="Z73">
            <v>96163.81</v>
          </cell>
          <cell r="AA73">
            <v>37875.54</v>
          </cell>
          <cell r="AB73">
            <v>153.89422830671191</v>
          </cell>
          <cell r="AC73">
            <v>0</v>
          </cell>
          <cell r="AD73">
            <v>0</v>
          </cell>
          <cell r="AE73" t="str">
            <v>X</v>
          </cell>
          <cell r="AF73">
            <v>649740.94999999995</v>
          </cell>
          <cell r="AG73">
            <v>716597.46</v>
          </cell>
          <cell r="AH73">
            <v>-9.3297162956731619</v>
          </cell>
          <cell r="AI73">
            <v>1204993.8899999999</v>
          </cell>
          <cell r="AJ73">
            <v>1227568.22</v>
          </cell>
          <cell r="AK73">
            <v>-1.8389470851567058</v>
          </cell>
          <cell r="AL73">
            <v>12623.14</v>
          </cell>
          <cell r="AM73">
            <v>63465.17</v>
          </cell>
          <cell r="AN73">
            <v>-80.110129697911475</v>
          </cell>
          <cell r="AO73">
            <v>0</v>
          </cell>
          <cell r="AP73">
            <v>0</v>
          </cell>
          <cell r="AQ73" t="str">
            <v>X</v>
          </cell>
          <cell r="AR73">
            <v>22525751.810000002</v>
          </cell>
          <cell r="AS73">
            <v>15200780.34</v>
          </cell>
          <cell r="AT73">
            <v>48.188127886597719</v>
          </cell>
          <cell r="AU73">
            <v>9022236.0500000007</v>
          </cell>
          <cell r="AV73">
            <v>9713715.3499999996</v>
          </cell>
          <cell r="AW73">
            <v>-7.1185872252268467</v>
          </cell>
        </row>
        <row r="74">
          <cell r="C74">
            <v>17</v>
          </cell>
          <cell r="D74" t="str">
            <v xml:space="preserve">    sonstige versicherungstechnische Erträge</v>
          </cell>
          <cell r="E74">
            <v>1481029.36</v>
          </cell>
          <cell r="F74">
            <v>1694869.54</v>
          </cell>
          <cell r="G74">
            <v>-12.616910915751067</v>
          </cell>
          <cell r="H74">
            <v>2175797.73</v>
          </cell>
          <cell r="I74">
            <v>4989572.47</v>
          </cell>
          <cell r="J74">
            <v>-56.393102954570374</v>
          </cell>
          <cell r="K74">
            <v>150623.57999999999</v>
          </cell>
          <cell r="L74">
            <v>62032.94</v>
          </cell>
          <cell r="M74">
            <v>142.81225426362184</v>
          </cell>
          <cell r="N74">
            <v>86723.38</v>
          </cell>
          <cell r="O74">
            <v>63797.14</v>
          </cell>
          <cell r="P74">
            <v>35.936156385693785</v>
          </cell>
          <cell r="Q74">
            <v>412833.08</v>
          </cell>
          <cell r="R74">
            <v>116749.6</v>
          </cell>
          <cell r="S74">
            <v>253.60556267430465</v>
          </cell>
          <cell r="T74">
            <v>1056243.44</v>
          </cell>
          <cell r="U74">
            <v>24385.73</v>
          </cell>
          <cell r="V74">
            <v>4231.3997161454672</v>
          </cell>
          <cell r="W74">
            <v>2695832.03</v>
          </cell>
          <cell r="X74">
            <v>1391059.76</v>
          </cell>
          <cell r="Y74">
            <v>93.796996183686574</v>
          </cell>
          <cell r="Z74">
            <v>23421</v>
          </cell>
          <cell r="AA74">
            <v>26673.79</v>
          </cell>
          <cell r="AB74">
            <v>-12.194704989429706</v>
          </cell>
          <cell r="AC74">
            <v>0</v>
          </cell>
          <cell r="AD74">
            <v>0</v>
          </cell>
          <cell r="AE74" t="str">
            <v>X</v>
          </cell>
          <cell r="AF74">
            <v>70134.720000000001</v>
          </cell>
          <cell r="AG74">
            <v>43949.7</v>
          </cell>
          <cell r="AH74">
            <v>59.579519314125015</v>
          </cell>
          <cell r="AI74">
            <v>1178020.3500000001</v>
          </cell>
          <cell r="AJ74">
            <v>1198496.6499999999</v>
          </cell>
          <cell r="AK74">
            <v>-1.7084987263001339</v>
          </cell>
          <cell r="AL74">
            <v>0.27</v>
          </cell>
          <cell r="AM74">
            <v>6.58</v>
          </cell>
          <cell r="AN74">
            <v>-95.896656534954403</v>
          </cell>
          <cell r="AO74">
            <v>0</v>
          </cell>
          <cell r="AP74">
            <v>0</v>
          </cell>
          <cell r="AQ74" t="str">
            <v>X</v>
          </cell>
          <cell r="AR74">
            <v>9330658.9399999995</v>
          </cell>
          <cell r="AS74">
            <v>9611593.9000000004</v>
          </cell>
          <cell r="AT74">
            <v>-2.922875882219711</v>
          </cell>
          <cell r="AU74">
            <v>6671608.959999999</v>
          </cell>
          <cell r="AV74">
            <v>6718221.1300000008</v>
          </cell>
          <cell r="AW74">
            <v>-0.6938171444202168</v>
          </cell>
        </row>
        <row r="75">
          <cell r="C75">
            <v>18</v>
          </cell>
          <cell r="D75" t="str">
            <v xml:space="preserve">    sonstige nicht versicherungstechnische Erträge</v>
          </cell>
          <cell r="E75">
            <v>10804869.369999999</v>
          </cell>
          <cell r="F75">
            <v>2501162.06</v>
          </cell>
          <cell r="G75">
            <v>331.99397363319986</v>
          </cell>
          <cell r="H75">
            <v>846555.9</v>
          </cell>
          <cell r="I75">
            <v>263000.09999999998</v>
          </cell>
          <cell r="J75">
            <v>221.88425023412543</v>
          </cell>
          <cell r="K75">
            <v>38285.82</v>
          </cell>
          <cell r="L75">
            <v>477963.9</v>
          </cell>
          <cell r="M75">
            <v>-91.989809272206543</v>
          </cell>
          <cell r="N75">
            <v>319080.02</v>
          </cell>
          <cell r="O75">
            <v>745536.43</v>
          </cell>
          <cell r="P75">
            <v>-57.201283913114743</v>
          </cell>
          <cell r="Q75">
            <v>121909.57</v>
          </cell>
          <cell r="R75">
            <v>28567.040000000001</v>
          </cell>
          <cell r="S75">
            <v>326.7490436531051</v>
          </cell>
          <cell r="T75">
            <v>5940.28</v>
          </cell>
          <cell r="U75">
            <v>15905.57</v>
          </cell>
          <cell r="V75">
            <v>-62.652831680977172</v>
          </cell>
          <cell r="W75">
            <v>366506.46</v>
          </cell>
          <cell r="X75">
            <v>780671.67</v>
          </cell>
          <cell r="Y75">
            <v>-53.052419591452569</v>
          </cell>
          <cell r="Z75">
            <v>72742.81</v>
          </cell>
          <cell r="AA75">
            <v>11201.75</v>
          </cell>
          <cell r="AB75">
            <v>549.38790813935316</v>
          </cell>
          <cell r="AC75">
            <v>0</v>
          </cell>
          <cell r="AD75">
            <v>0</v>
          </cell>
          <cell r="AE75" t="str">
            <v>X</v>
          </cell>
          <cell r="AF75">
            <v>579606.23</v>
          </cell>
          <cell r="AG75">
            <v>672647.76</v>
          </cell>
          <cell r="AH75">
            <v>-13.832132586006086</v>
          </cell>
          <cell r="AI75">
            <v>26973.54</v>
          </cell>
          <cell r="AJ75">
            <v>29071.57</v>
          </cell>
          <cell r="AK75">
            <v>-7.2167757021722512</v>
          </cell>
          <cell r="AL75">
            <v>12622.87</v>
          </cell>
          <cell r="AM75">
            <v>63458.59</v>
          </cell>
          <cell r="AN75">
            <v>-80.108492798216915</v>
          </cell>
          <cell r="AO75">
            <v>0</v>
          </cell>
          <cell r="AP75">
            <v>0</v>
          </cell>
          <cell r="AQ75" t="str">
            <v>X</v>
          </cell>
          <cell r="AR75">
            <v>13195092.869999999</v>
          </cell>
          <cell r="AS75">
            <v>5589186.4400000004</v>
          </cell>
          <cell r="AT75">
            <v>136.08253207599205</v>
          </cell>
          <cell r="AU75">
            <v>2350627.09</v>
          </cell>
          <cell r="AV75">
            <v>2995494.2200000007</v>
          </cell>
          <cell r="AW75">
            <v>-21.527904333596105</v>
          </cell>
        </row>
        <row r="76">
          <cell r="C76">
            <v>19</v>
          </cell>
          <cell r="D76" t="str">
            <v>Aufwendungen für Versicherungsfälle</v>
          </cell>
          <cell r="E76">
            <v>-899725017.74000001</v>
          </cell>
          <cell r="F76">
            <v>-966545631.82000005</v>
          </cell>
          <cell r="G76">
            <v>-6.9133429276564184</v>
          </cell>
          <cell r="H76">
            <v>-161868079.31</v>
          </cell>
          <cell r="I76">
            <v>-185102047.84</v>
          </cell>
          <cell r="J76">
            <v>-12.55197811214016</v>
          </cell>
          <cell r="K76">
            <v>-184397734.75999999</v>
          </cell>
          <cell r="L76">
            <v>-180684814.44999999</v>
          </cell>
          <cell r="M76">
            <v>2.0549155286248233</v>
          </cell>
          <cell r="N76">
            <v>-110898428.91</v>
          </cell>
          <cell r="O76">
            <v>-113515307.25</v>
          </cell>
          <cell r="P76">
            <v>-2.3053087758787782</v>
          </cell>
          <cell r="Q76">
            <v>-43371191.990000002</v>
          </cell>
          <cell r="R76">
            <v>-37961729.57</v>
          </cell>
          <cell r="S76">
            <v>14.249778609336428</v>
          </cell>
          <cell r="T76">
            <v>-34883319.850000001</v>
          </cell>
          <cell r="U76">
            <v>-28065563.5</v>
          </cell>
          <cell r="V76">
            <v>24.292248220849011</v>
          </cell>
          <cell r="W76">
            <v>-49577000.109999999</v>
          </cell>
          <cell r="X76">
            <v>-49806375.579999998</v>
          </cell>
          <cell r="Y76">
            <v>-0.46053435394344255</v>
          </cell>
          <cell r="Z76">
            <v>-12007342.77</v>
          </cell>
          <cell r="AA76">
            <v>-14082839.140000001</v>
          </cell>
          <cell r="AB76">
            <v>-14.737769489284968</v>
          </cell>
          <cell r="AC76">
            <v>0</v>
          </cell>
          <cell r="AD76">
            <v>0</v>
          </cell>
          <cell r="AE76" t="str">
            <v>X</v>
          </cell>
          <cell r="AF76">
            <v>-58097835.810000002</v>
          </cell>
          <cell r="AG76">
            <v>-46401019.75</v>
          </cell>
          <cell r="AH76">
            <v>25.208101293937624</v>
          </cell>
          <cell r="AI76">
            <v>-67475641.549999997</v>
          </cell>
          <cell r="AJ76">
            <v>-68406027.150000006</v>
          </cell>
          <cell r="AK76">
            <v>-1.3600930192304128</v>
          </cell>
          <cell r="AL76">
            <v>-5677160.6900000004</v>
          </cell>
          <cell r="AM76">
            <v>-5653997.6100000003</v>
          </cell>
          <cell r="AN76">
            <v>0.40967615477998098</v>
          </cell>
          <cell r="AO76">
            <v>-21511102.57</v>
          </cell>
          <cell r="AP76">
            <v>-28491785.219999999</v>
          </cell>
          <cell r="AQ76">
            <v>-24.500685359300899</v>
          </cell>
          <cell r="AR76">
            <v>-1649489856.0599997</v>
          </cell>
          <cell r="AS76">
            <v>-1724717138.8800001</v>
          </cell>
          <cell r="AT76">
            <v>-4.3617171259080596</v>
          </cell>
          <cell r="AU76">
            <v>-655100933.50999963</v>
          </cell>
          <cell r="AV76">
            <v>-655619697.08000004</v>
          </cell>
          <cell r="AW76">
            <v>-7.9125684037695265E-2</v>
          </cell>
        </row>
        <row r="77">
          <cell r="C77">
            <v>20</v>
          </cell>
          <cell r="D77" t="str">
            <v>Aufwendungen für Versicherungsfälle</v>
          </cell>
          <cell r="E77">
            <v>-902412233.74000001</v>
          </cell>
          <cell r="F77">
            <v>-910490533.16999996</v>
          </cell>
          <cell r="G77">
            <v>-0.8872469438945374</v>
          </cell>
          <cell r="H77">
            <v>-268665458.5</v>
          </cell>
          <cell r="I77">
            <v>-227981857.74000001</v>
          </cell>
          <cell r="J77">
            <v>17.845104502305297</v>
          </cell>
          <cell r="K77">
            <v>-148433877.21000001</v>
          </cell>
          <cell r="L77">
            <v>-151495518.91999999</v>
          </cell>
          <cell r="M77">
            <v>-2.0209453928579424</v>
          </cell>
          <cell r="N77">
            <v>-135454990.41</v>
          </cell>
          <cell r="O77">
            <v>-170135041.59</v>
          </cell>
          <cell r="P77">
            <v>-20.383837953602612</v>
          </cell>
          <cell r="Q77">
            <v>-39593167.649999999</v>
          </cell>
          <cell r="R77">
            <v>-54025558.170000002</v>
          </cell>
          <cell r="S77">
            <v>-26.714005387202466</v>
          </cell>
          <cell r="T77">
            <v>-12702704.92</v>
          </cell>
          <cell r="U77">
            <v>-10653682.699999999</v>
          </cell>
          <cell r="V77">
            <v>19.232994615092114</v>
          </cell>
          <cell r="W77">
            <v>-50485678.289999999</v>
          </cell>
          <cell r="X77">
            <v>-45985967.740000002</v>
          </cell>
          <cell r="Y77">
            <v>9.7849643513884477</v>
          </cell>
          <cell r="Z77">
            <v>-5611253.71</v>
          </cell>
          <cell r="AA77">
            <v>-8836157.9600000009</v>
          </cell>
          <cell r="AB77">
            <v>-36.496679491229919</v>
          </cell>
          <cell r="AC77">
            <v>0</v>
          </cell>
          <cell r="AD77">
            <v>0</v>
          </cell>
          <cell r="AE77" t="str">
            <v>X</v>
          </cell>
          <cell r="AF77">
            <v>-39766315.439999998</v>
          </cell>
          <cell r="AG77">
            <v>-29953478.93</v>
          </cell>
          <cell r="AH77">
            <v>32.760256439434563</v>
          </cell>
          <cell r="AI77">
            <v>-63381726.43</v>
          </cell>
          <cell r="AJ77">
            <v>-31499010.870000001</v>
          </cell>
          <cell r="AK77">
            <v>101.21814837800333</v>
          </cell>
          <cell r="AL77">
            <v>-7143417.3700000001</v>
          </cell>
          <cell r="AM77">
            <v>-5660874.2999999998</v>
          </cell>
          <cell r="AN77">
            <v>26.189294999890755</v>
          </cell>
          <cell r="AO77">
            <v>-21534574.449999999</v>
          </cell>
          <cell r="AP77">
            <v>-21017777.120000001</v>
          </cell>
          <cell r="AQ77">
            <v>2.4588581706303625</v>
          </cell>
          <cell r="AR77">
            <v>-1695185398.1200004</v>
          </cell>
          <cell r="AS77">
            <v>-1667735459.2099998</v>
          </cell>
          <cell r="AT77">
            <v>1.6459408330265601</v>
          </cell>
          <cell r="AU77">
            <v>-700713446.13000035</v>
          </cell>
          <cell r="AV77">
            <v>-699067263.74999988</v>
          </cell>
          <cell r="AW77">
            <v>0.23548268748416756</v>
          </cell>
        </row>
        <row r="78">
          <cell r="C78">
            <v>21</v>
          </cell>
          <cell r="D78" t="str">
            <v>Veränd. der RST für noch nicht abgew. Versicherungsfälle</v>
          </cell>
          <cell r="E78">
            <v>-8191496.9299999997</v>
          </cell>
          <cell r="F78">
            <v>613673.18999999994</v>
          </cell>
          <cell r="G78" t="str">
            <v>X</v>
          </cell>
          <cell r="H78">
            <v>7923722.2000000002</v>
          </cell>
          <cell r="I78">
            <v>-1350444.24</v>
          </cell>
          <cell r="J78" t="str">
            <v>X</v>
          </cell>
          <cell r="K78">
            <v>382552.18</v>
          </cell>
          <cell r="L78">
            <v>1006657.94</v>
          </cell>
          <cell r="M78">
            <v>-61.997798378265415</v>
          </cell>
          <cell r="N78">
            <v>7341050.5999999996</v>
          </cell>
          <cell r="O78">
            <v>-6621257.2000000002</v>
          </cell>
          <cell r="P78" t="str">
            <v>X</v>
          </cell>
          <cell r="Q78">
            <v>344903.31</v>
          </cell>
          <cell r="R78">
            <v>517631.71</v>
          </cell>
          <cell r="S78">
            <v>-33.36897579168788</v>
          </cell>
          <cell r="T78">
            <v>-193763.38</v>
          </cell>
          <cell r="U78">
            <v>7519.59</v>
          </cell>
          <cell r="V78" t="str">
            <v>X</v>
          </cell>
          <cell r="W78">
            <v>-399459.19</v>
          </cell>
          <cell r="X78">
            <v>-886912.58</v>
          </cell>
          <cell r="Y78">
            <v>-54.960703116873134</v>
          </cell>
          <cell r="Z78">
            <v>270631.03999999998</v>
          </cell>
          <cell r="AA78">
            <v>-724395.9</v>
          </cell>
          <cell r="AB78" t="str">
            <v>X</v>
          </cell>
          <cell r="AC78">
            <v>0</v>
          </cell>
          <cell r="AD78">
            <v>0</v>
          </cell>
          <cell r="AE78" t="str">
            <v>X</v>
          </cell>
          <cell r="AF78">
            <v>-359957.65</v>
          </cell>
          <cell r="AG78">
            <v>545073.38</v>
          </cell>
          <cell r="AH78" t="str">
            <v>X</v>
          </cell>
          <cell r="AI78">
            <v>-126159.13</v>
          </cell>
          <cell r="AJ78">
            <v>-1632717.62</v>
          </cell>
          <cell r="AK78">
            <v>-92.273058828139554</v>
          </cell>
          <cell r="AL78">
            <v>-250915.54</v>
          </cell>
          <cell r="AM78">
            <v>57533.919999999998</v>
          </cell>
          <cell r="AN78" t="str">
            <v>X</v>
          </cell>
          <cell r="AO78">
            <v>56181</v>
          </cell>
          <cell r="AP78">
            <v>-7474084.6600000001</v>
          </cell>
          <cell r="AQ78" t="str">
            <v>X</v>
          </cell>
          <cell r="AR78">
            <v>6797288.5099999988</v>
          </cell>
          <cell r="AS78">
            <v>-15941722.470000001</v>
          </cell>
          <cell r="AT78" t="str">
            <v>X</v>
          </cell>
          <cell r="AU78">
            <v>15309679.109999998</v>
          </cell>
          <cell r="AV78">
            <v>-7506127.2999999998</v>
          </cell>
          <cell r="AW78" t="str">
            <v>X</v>
          </cell>
        </row>
        <row r="79">
          <cell r="C79">
            <v>22</v>
          </cell>
          <cell r="D79" t="str">
            <v>Veränderung der Deckungsrückstellung</v>
          </cell>
          <cell r="E79">
            <v>39808923.039999999</v>
          </cell>
          <cell r="F79">
            <v>61815638.560000002</v>
          </cell>
          <cell r="G79">
            <v>-35.600563275973705</v>
          </cell>
          <cell r="H79">
            <v>109563713.02</v>
          </cell>
          <cell r="I79">
            <v>46418768.420000002</v>
          </cell>
          <cell r="J79">
            <v>136.03321834965647</v>
          </cell>
          <cell r="K79">
            <v>-36341252.920000002</v>
          </cell>
          <cell r="L79">
            <v>-29507945.940000001</v>
          </cell>
          <cell r="M79">
            <v>23.157514907660826</v>
          </cell>
          <cell r="N79">
            <v>17476816.77</v>
          </cell>
          <cell r="O79">
            <v>63604370.880000003</v>
          </cell>
          <cell r="P79">
            <v>-72.522616719261549</v>
          </cell>
          <cell r="Q79">
            <v>-3795980.95</v>
          </cell>
          <cell r="R79">
            <v>15286862.82</v>
          </cell>
          <cell r="S79" t="str">
            <v>X</v>
          </cell>
          <cell r="T79">
            <v>-21986851.550000001</v>
          </cell>
          <cell r="U79">
            <v>-17419400.390000001</v>
          </cell>
          <cell r="V79">
            <v>26.220484389474443</v>
          </cell>
          <cell r="W79">
            <v>-518442.55</v>
          </cell>
          <cell r="X79">
            <v>-1137995.76</v>
          </cell>
          <cell r="Y79">
            <v>-54.442488432470086</v>
          </cell>
          <cell r="Z79">
            <v>-6524201.9699999997</v>
          </cell>
          <cell r="AA79">
            <v>-4328330.82</v>
          </cell>
          <cell r="AB79">
            <v>50.73251655935114</v>
          </cell>
          <cell r="AC79">
            <v>0</v>
          </cell>
          <cell r="AD79">
            <v>0</v>
          </cell>
          <cell r="AE79" t="str">
            <v>X</v>
          </cell>
          <cell r="AF79">
            <v>-18091203.940000001</v>
          </cell>
          <cell r="AG79">
            <v>-16994636.359999999</v>
          </cell>
          <cell r="AH79">
            <v>6.4524333252635735</v>
          </cell>
          <cell r="AI79">
            <v>2533703.79</v>
          </cell>
          <cell r="AJ79">
            <v>-32143182.280000001</v>
          </cell>
          <cell r="AK79" t="str">
            <v>X</v>
          </cell>
          <cell r="AL79">
            <v>1717172.22</v>
          </cell>
          <cell r="AM79">
            <v>-50657.23</v>
          </cell>
          <cell r="AN79" t="str">
            <v>X</v>
          </cell>
          <cell r="AO79">
            <v>-32709.119999999999</v>
          </cell>
          <cell r="AP79">
            <v>76.56</v>
          </cell>
          <cell r="AQ79" t="str">
            <v>X</v>
          </cell>
          <cell r="AR79">
            <v>83809685.840000004</v>
          </cell>
          <cell r="AS79">
            <v>85543568.460000038</v>
          </cell>
          <cell r="AT79">
            <v>-2.0269000361035849</v>
          </cell>
          <cell r="AU79">
            <v>39782595.910000004</v>
          </cell>
          <cell r="AV79">
            <v>55921692.850000039</v>
          </cell>
          <cell r="AW79">
            <v>-28.860172354385416</v>
          </cell>
        </row>
        <row r="80">
          <cell r="C80">
            <v>23</v>
          </cell>
          <cell r="D80" t="str">
            <v>Aufw.f.d. Prämienrückerstattung</v>
          </cell>
          <cell r="E80">
            <v>-28930210.109999999</v>
          </cell>
          <cell r="F80">
            <v>-118484410.40000001</v>
          </cell>
          <cell r="G80">
            <v>-75.583108349585885</v>
          </cell>
          <cell r="H80">
            <v>-10234964.25</v>
          </cell>
          <cell r="I80">
            <v>-1772758.38</v>
          </cell>
          <cell r="J80">
            <v>477.34682658783993</v>
          </cell>
          <cell r="K80">
            <v>-5156.8100000000004</v>
          </cell>
          <cell r="L80">
            <v>-688007.53</v>
          </cell>
          <cell r="M80">
            <v>-99.250471866201821</v>
          </cell>
          <cell r="N80">
            <v>-261305.87</v>
          </cell>
          <cell r="O80">
            <v>-492444.55</v>
          </cell>
          <cell r="P80">
            <v>-46.93699625673591</v>
          </cell>
          <cell r="Q80">
            <v>-326946.7</v>
          </cell>
          <cell r="R80">
            <v>-87557.97</v>
          </cell>
          <cell r="S80">
            <v>273.40598462938328</v>
          </cell>
          <cell r="T80">
            <v>0</v>
          </cell>
          <cell r="U80">
            <v>0</v>
          </cell>
          <cell r="V80" t="str">
            <v>X</v>
          </cell>
          <cell r="W80">
            <v>-1434959.48</v>
          </cell>
          <cell r="X80">
            <v>-1427396.25</v>
          </cell>
          <cell r="Y80">
            <v>0.52986197770941157</v>
          </cell>
          <cell r="Z80">
            <v>-142518.13</v>
          </cell>
          <cell r="AA80">
            <v>-193954.46</v>
          </cell>
          <cell r="AB80">
            <v>-26.519797482357454</v>
          </cell>
          <cell r="AC80">
            <v>0</v>
          </cell>
          <cell r="AD80">
            <v>0</v>
          </cell>
          <cell r="AE80" t="str">
            <v>X</v>
          </cell>
          <cell r="AF80">
            <v>121662.79</v>
          </cell>
          <cell r="AG80">
            <v>0</v>
          </cell>
          <cell r="AH80" t="str">
            <v>X</v>
          </cell>
          <cell r="AI80">
            <v>-6501459.7800000003</v>
          </cell>
          <cell r="AJ80">
            <v>-3131116.38</v>
          </cell>
          <cell r="AK80">
            <v>107.64031070604921</v>
          </cell>
          <cell r="AL80">
            <v>0</v>
          </cell>
          <cell r="AM80">
            <v>0</v>
          </cell>
          <cell r="AN80" t="str">
            <v>X</v>
          </cell>
          <cell r="AO80">
            <v>0</v>
          </cell>
          <cell r="AP80">
            <v>0</v>
          </cell>
          <cell r="AQ80" t="str">
            <v>X</v>
          </cell>
          <cell r="AR80">
            <v>-47715858.340000004</v>
          </cell>
          <cell r="AS80">
            <v>-126277645.91999999</v>
          </cell>
          <cell r="AT80">
            <v>-62.213535109587667</v>
          </cell>
          <cell r="AU80">
            <v>-12284188.450000003</v>
          </cell>
          <cell r="AV80">
            <v>-4662119.139999981</v>
          </cell>
          <cell r="AW80">
            <v>163.4893721313191</v>
          </cell>
        </row>
        <row r="81">
          <cell r="C81">
            <v>24</v>
          </cell>
          <cell r="D81" t="str">
            <v>Veränd. sonst.vers.techn. Rückstellungen</v>
          </cell>
          <cell r="E81">
            <v>0</v>
          </cell>
          <cell r="F81">
            <v>0</v>
          </cell>
          <cell r="G81" t="str">
            <v>X</v>
          </cell>
          <cell r="H81">
            <v>-455091.78</v>
          </cell>
          <cell r="I81">
            <v>-415755.9</v>
          </cell>
          <cell r="J81">
            <v>9.4612920706597325</v>
          </cell>
          <cell r="K81">
            <v>0</v>
          </cell>
          <cell r="L81">
            <v>0</v>
          </cell>
          <cell r="M81" t="str">
            <v>X</v>
          </cell>
          <cell r="N81">
            <v>0</v>
          </cell>
          <cell r="O81">
            <v>129065.21</v>
          </cell>
          <cell r="P81" t="str">
            <v>X</v>
          </cell>
          <cell r="Q81">
            <v>0</v>
          </cell>
          <cell r="R81">
            <v>346892.04</v>
          </cell>
          <cell r="S81" t="str">
            <v>X</v>
          </cell>
          <cell r="T81">
            <v>0</v>
          </cell>
          <cell r="U81">
            <v>0</v>
          </cell>
          <cell r="V81" t="str">
            <v>X</v>
          </cell>
          <cell r="W81">
            <v>3261539.4</v>
          </cell>
          <cell r="X81">
            <v>-368103.25</v>
          </cell>
          <cell r="Y81" t="str">
            <v>X</v>
          </cell>
          <cell r="Z81">
            <v>0</v>
          </cell>
          <cell r="AA81">
            <v>0</v>
          </cell>
          <cell r="AB81" t="str">
            <v>X</v>
          </cell>
          <cell r="AC81">
            <v>0</v>
          </cell>
          <cell r="AD81">
            <v>0</v>
          </cell>
          <cell r="AE81" t="str">
            <v>X</v>
          </cell>
          <cell r="AF81">
            <v>-2021.57</v>
          </cell>
          <cell r="AG81">
            <v>2022.16</v>
          </cell>
          <cell r="AH81" t="str">
            <v>X</v>
          </cell>
          <cell r="AI81">
            <v>0</v>
          </cell>
          <cell r="AJ81">
            <v>0</v>
          </cell>
          <cell r="AK81" t="str">
            <v>X</v>
          </cell>
          <cell r="AL81">
            <v>0</v>
          </cell>
          <cell r="AM81">
            <v>0</v>
          </cell>
          <cell r="AN81" t="str">
            <v>X</v>
          </cell>
          <cell r="AO81">
            <v>0</v>
          </cell>
          <cell r="AP81">
            <v>0</v>
          </cell>
          <cell r="AQ81" t="str">
            <v>X</v>
          </cell>
          <cell r="AR81">
            <v>2804426.0500000003</v>
          </cell>
          <cell r="AS81">
            <v>-305879.74000000005</v>
          </cell>
          <cell r="AT81" t="str">
            <v>X</v>
          </cell>
          <cell r="AU81">
            <v>2804426.0500000003</v>
          </cell>
          <cell r="AV81">
            <v>-305879.74000000005</v>
          </cell>
          <cell r="AW81" t="str">
            <v>X</v>
          </cell>
        </row>
        <row r="82">
          <cell r="C82">
            <v>25</v>
          </cell>
          <cell r="D82" t="str">
            <v>Aufwendungen für Versicherungsabschluss und -verwaltung</v>
          </cell>
          <cell r="E82">
            <v>-123558609.93000001</v>
          </cell>
          <cell r="F82">
            <v>-129516740.18000001</v>
          </cell>
          <cell r="G82">
            <v>-4.6002781120953902</v>
          </cell>
          <cell r="H82">
            <v>-66597979.049999997</v>
          </cell>
          <cell r="I82">
            <v>-87664472.569999993</v>
          </cell>
          <cell r="J82">
            <v>-24.03082218190319</v>
          </cell>
          <cell r="K82">
            <v>-26798551.420000002</v>
          </cell>
          <cell r="L82">
            <v>-25094695.41</v>
          </cell>
          <cell r="M82">
            <v>6.7897058807138588</v>
          </cell>
          <cell r="N82">
            <v>-16301604.779999999</v>
          </cell>
          <cell r="O82">
            <v>-16727731.92</v>
          </cell>
          <cell r="P82">
            <v>-2.5474292751578309</v>
          </cell>
          <cell r="Q82">
            <v>-10913432.42</v>
          </cell>
          <cell r="R82">
            <v>-10980975.09</v>
          </cell>
          <cell r="S82">
            <v>-0.61508809050581092</v>
          </cell>
          <cell r="T82">
            <v>-7938187.04</v>
          </cell>
          <cell r="U82">
            <v>-6691605.5700000003</v>
          </cell>
          <cell r="V82">
            <v>18.629033898661174</v>
          </cell>
          <cell r="W82">
            <v>-10887154.91</v>
          </cell>
          <cell r="X82">
            <v>-12265911.48</v>
          </cell>
          <cell r="Y82">
            <v>-11.240555357407489</v>
          </cell>
          <cell r="Z82">
            <v>-6274231.0499999998</v>
          </cell>
          <cell r="AA82">
            <v>-5868168.8499999996</v>
          </cell>
          <cell r="AB82">
            <v>6.9197429450244874</v>
          </cell>
          <cell r="AC82">
            <v>0</v>
          </cell>
          <cell r="AD82">
            <v>0</v>
          </cell>
          <cell r="AE82" t="str">
            <v>X</v>
          </cell>
          <cell r="AF82">
            <v>-15225924.66</v>
          </cell>
          <cell r="AG82">
            <v>-13484767.189999999</v>
          </cell>
          <cell r="AH82">
            <v>12.912032113473959</v>
          </cell>
          <cell r="AI82">
            <v>-3795310.91</v>
          </cell>
          <cell r="AJ82">
            <v>-4025316.84</v>
          </cell>
          <cell r="AK82">
            <v>-5.7139832500737953</v>
          </cell>
          <cell r="AL82">
            <v>-4552724.0999999996</v>
          </cell>
          <cell r="AM82">
            <v>-3561852.82</v>
          </cell>
          <cell r="AN82">
            <v>27.8189843902646</v>
          </cell>
          <cell r="AO82">
            <v>-30014373.920000002</v>
          </cell>
          <cell r="AP82">
            <v>-23178993.66</v>
          </cell>
          <cell r="AQ82">
            <v>29.489547131616067</v>
          </cell>
          <cell r="AR82">
            <v>-322858084.19000012</v>
          </cell>
          <cell r="AS82">
            <v>-339061231.57999998</v>
          </cell>
          <cell r="AT82">
            <v>-4.7788263242289357</v>
          </cell>
          <cell r="AU82">
            <v>-160937065.33000013</v>
          </cell>
          <cell r="AV82">
            <v>-178778328.07999998</v>
          </cell>
          <cell r="AW82">
            <v>-9.9795444680611531</v>
          </cell>
        </row>
        <row r="83">
          <cell r="C83">
            <v>26</v>
          </cell>
          <cell r="D83" t="str">
            <v>Aufwendungen f.d. Versicherungsabschluss</v>
          </cell>
          <cell r="E83">
            <v>-95196464.790000007</v>
          </cell>
          <cell r="F83">
            <v>-97553324.769999996</v>
          </cell>
          <cell r="G83">
            <v>-2.4159709426169962</v>
          </cell>
          <cell r="H83">
            <v>-83284488.010000005</v>
          </cell>
          <cell r="I83">
            <v>-92559160.709999993</v>
          </cell>
          <cell r="J83">
            <v>-10.020264476099516</v>
          </cell>
          <cell r="K83">
            <v>-22579757.920000002</v>
          </cell>
          <cell r="L83">
            <v>-20365207.98</v>
          </cell>
          <cell r="M83">
            <v>10.874182783573039</v>
          </cell>
          <cell r="N83">
            <v>-11640449.880000001</v>
          </cell>
          <cell r="O83">
            <v>-10250017.130000001</v>
          </cell>
          <cell r="P83">
            <v>13.565174890590637</v>
          </cell>
          <cell r="Q83">
            <v>-10232370.92</v>
          </cell>
          <cell r="R83">
            <v>-10035667.52</v>
          </cell>
          <cell r="S83">
            <v>1.960043012664503</v>
          </cell>
          <cell r="T83">
            <v>-6848686.3099999996</v>
          </cell>
          <cell r="U83">
            <v>-5588400.1799999997</v>
          </cell>
          <cell r="V83">
            <v>22.551823230382894</v>
          </cell>
          <cell r="W83">
            <v>-7525375.9100000001</v>
          </cell>
          <cell r="X83">
            <v>-7749497.75</v>
          </cell>
          <cell r="Y83">
            <v>-2.8920821352583781</v>
          </cell>
          <cell r="Z83">
            <v>-5545989.0199999996</v>
          </cell>
          <cell r="AA83">
            <v>-5040429.74</v>
          </cell>
          <cell r="AB83">
            <v>10.030082871465629</v>
          </cell>
          <cell r="AC83">
            <v>0</v>
          </cell>
          <cell r="AD83">
            <v>0</v>
          </cell>
          <cell r="AE83" t="str">
            <v>X</v>
          </cell>
          <cell r="AF83">
            <v>-10696570.35</v>
          </cell>
          <cell r="AG83">
            <v>-9563251.1500000004</v>
          </cell>
          <cell r="AH83">
            <v>11.850773154692273</v>
          </cell>
          <cell r="AI83">
            <v>-3868783.03</v>
          </cell>
          <cell r="AJ83">
            <v>-4067748.32</v>
          </cell>
          <cell r="AK83">
            <v>-4.8912881119449363</v>
          </cell>
          <cell r="AL83">
            <v>-6204047.2800000003</v>
          </cell>
          <cell r="AM83">
            <v>-4278615.9800000004</v>
          </cell>
          <cell r="AN83">
            <v>45.001264637916847</v>
          </cell>
          <cell r="AO83">
            <v>2159502.61</v>
          </cell>
          <cell r="AP83">
            <v>1343777.83</v>
          </cell>
          <cell r="AQ83">
            <v>60.703842688043139</v>
          </cell>
          <cell r="AR83">
            <v>-261463480.81</v>
          </cell>
          <cell r="AS83">
            <v>-265707543.39999998</v>
          </cell>
          <cell r="AT83">
            <v>-1.5972683860205228</v>
          </cell>
          <cell r="AU83">
            <v>-158353688.31999999</v>
          </cell>
          <cell r="AV83">
            <v>-161151632.16000003</v>
          </cell>
          <cell r="AW83">
            <v>-1.7362181210936023</v>
          </cell>
        </row>
        <row r="84">
          <cell r="C84">
            <v>27</v>
          </cell>
          <cell r="D84" t="str">
            <v>Provisionen</v>
          </cell>
          <cell r="E84">
            <v>-50815136.140000001</v>
          </cell>
          <cell r="F84">
            <v>-52953319.270000003</v>
          </cell>
          <cell r="G84">
            <v>-4.0378642160234897</v>
          </cell>
          <cell r="H84">
            <v>-59067887.409999996</v>
          </cell>
          <cell r="I84">
            <v>-70903062.680000007</v>
          </cell>
          <cell r="J84">
            <v>-16.69205084047578</v>
          </cell>
          <cell r="K84">
            <v>-16983646.210000001</v>
          </cell>
          <cell r="L84">
            <v>-14589949.08</v>
          </cell>
          <cell r="M84">
            <v>16.406480357640852</v>
          </cell>
          <cell r="N84">
            <v>-8607931.7300000004</v>
          </cell>
          <cell r="O84">
            <v>-7195051.79</v>
          </cell>
          <cell r="P84">
            <v>19.63682793727326</v>
          </cell>
          <cell r="Q84">
            <v>-7889442.8700000001</v>
          </cell>
          <cell r="R84">
            <v>-7646824.0999999996</v>
          </cell>
          <cell r="S84">
            <v>3.1728043803178396</v>
          </cell>
          <cell r="T84">
            <v>-5554921.7199999997</v>
          </cell>
          <cell r="U84">
            <v>-4233013.99</v>
          </cell>
          <cell r="V84">
            <v>31.228522587519247</v>
          </cell>
          <cell r="W84">
            <v>-6522766.9100000001</v>
          </cell>
          <cell r="X84">
            <v>-6280103.04</v>
          </cell>
          <cell r="Y84">
            <v>3.8640109637436693</v>
          </cell>
          <cell r="Z84">
            <v>-4877095.21</v>
          </cell>
          <cell r="AA84">
            <v>-4538601.04</v>
          </cell>
          <cell r="AB84">
            <v>7.4581168738286019</v>
          </cell>
          <cell r="AC84">
            <v>0</v>
          </cell>
          <cell r="AD84">
            <v>0</v>
          </cell>
          <cell r="AE84" t="str">
            <v>X</v>
          </cell>
          <cell r="AF84">
            <v>-5920743.3700000001</v>
          </cell>
          <cell r="AG84">
            <v>-4679672.97</v>
          </cell>
          <cell r="AH84">
            <v>26.520451492147767</v>
          </cell>
          <cell r="AI84">
            <v>-2656157.71</v>
          </cell>
          <cell r="AJ84">
            <v>-2893819.09</v>
          </cell>
          <cell r="AK84">
            <v>-8.2127241755115996</v>
          </cell>
          <cell r="AL84">
            <v>-5897032.29</v>
          </cell>
          <cell r="AM84">
            <v>-3949523.55</v>
          </cell>
          <cell r="AN84">
            <v>49.309966514821781</v>
          </cell>
          <cell r="AO84">
            <v>2159502.61</v>
          </cell>
          <cell r="AP84">
            <v>1343777.83</v>
          </cell>
          <cell r="AQ84">
            <v>60.703842688043139</v>
          </cell>
          <cell r="AR84">
            <v>-172633258.95999998</v>
          </cell>
          <cell r="AS84">
            <v>-178519162.77000001</v>
          </cell>
          <cell r="AT84">
            <v>-3.2970711483692572</v>
          </cell>
          <cell r="AU84">
            <v>-115424435.42999998</v>
          </cell>
          <cell r="AV84">
            <v>-120066278.69</v>
          </cell>
          <cell r="AW84">
            <v>-3.8660674009767804</v>
          </cell>
        </row>
        <row r="85">
          <cell r="C85">
            <v>28</v>
          </cell>
          <cell r="D85" t="str">
            <v>Sonstige Aufwendungen Vers.abschluss</v>
          </cell>
          <cell r="E85">
            <v>-44381328.649999999</v>
          </cell>
          <cell r="F85">
            <v>-44600005.5</v>
          </cell>
          <cell r="G85">
            <v>-0.4903067781011905</v>
          </cell>
          <cell r="H85">
            <v>-24216600.600000001</v>
          </cell>
          <cell r="I85">
            <v>-21656098.030000001</v>
          </cell>
          <cell r="J85">
            <v>11.823471460338597</v>
          </cell>
          <cell r="K85">
            <v>-5596111.71</v>
          </cell>
          <cell r="L85">
            <v>-5775258.9000000004</v>
          </cell>
          <cell r="M85">
            <v>-3.1019767789111641</v>
          </cell>
          <cell r="N85">
            <v>-3032518.15</v>
          </cell>
          <cell r="O85">
            <v>-3054965.34</v>
          </cell>
          <cell r="P85">
            <v>-0.73477723973129905</v>
          </cell>
          <cell r="Q85">
            <v>-2342928.0499999998</v>
          </cell>
          <cell r="R85">
            <v>-2388843.42</v>
          </cell>
          <cell r="S85">
            <v>-1.9220753279844516</v>
          </cell>
          <cell r="T85">
            <v>-1293764.5900000001</v>
          </cell>
          <cell r="U85">
            <v>-1355386.19</v>
          </cell>
          <cell r="V85">
            <v>-4.5464237760899584</v>
          </cell>
          <cell r="W85">
            <v>-1002609</v>
          </cell>
          <cell r="X85">
            <v>-1469394.71</v>
          </cell>
          <cell r="Y85">
            <v>-31.767210459060379</v>
          </cell>
          <cell r="Z85">
            <v>-668893.81000000006</v>
          </cell>
          <cell r="AA85">
            <v>-501828.7</v>
          </cell>
          <cell r="AB85">
            <v>33.29126253639938</v>
          </cell>
          <cell r="AC85">
            <v>0</v>
          </cell>
          <cell r="AD85">
            <v>0</v>
          </cell>
          <cell r="AE85" t="str">
            <v>X</v>
          </cell>
          <cell r="AF85">
            <v>-4775826.9800000004</v>
          </cell>
          <cell r="AG85">
            <v>-4883578.18</v>
          </cell>
          <cell r="AH85">
            <v>-2.2063985878485348</v>
          </cell>
          <cell r="AI85">
            <v>-1212625.32</v>
          </cell>
          <cell r="AJ85">
            <v>-1173929.23</v>
          </cell>
          <cell r="AK85">
            <v>3.2962881416625178</v>
          </cell>
          <cell r="AL85">
            <v>-307014.99</v>
          </cell>
          <cell r="AM85">
            <v>-329092.43</v>
          </cell>
          <cell r="AN85">
            <v>-6.7085833606078449</v>
          </cell>
          <cell r="AO85">
            <v>0</v>
          </cell>
          <cell r="AP85">
            <v>0</v>
          </cell>
          <cell r="AQ85" t="str">
            <v>X</v>
          </cell>
          <cell r="AR85">
            <v>-88830221.849999994</v>
          </cell>
          <cell r="AS85">
            <v>-87188380.63000001</v>
          </cell>
          <cell r="AT85">
            <v>1.8830963577216142</v>
          </cell>
          <cell r="AU85">
            <v>-42929252.889999993</v>
          </cell>
          <cell r="AV85">
            <v>-41085353.470000014</v>
          </cell>
          <cell r="AW85">
            <v>4.4879726332313741</v>
          </cell>
        </row>
        <row r="86">
          <cell r="C86">
            <v>29</v>
          </cell>
          <cell r="D86" t="str">
            <v>Anteilige Personalaufwendungen</v>
          </cell>
          <cell r="E86">
            <v>-22253612.120000001</v>
          </cell>
          <cell r="F86">
            <v>-22465561.629999999</v>
          </cell>
          <cell r="G86">
            <v>-0.94344184886508975</v>
          </cell>
          <cell r="H86">
            <v>-13133032.779999999</v>
          </cell>
          <cell r="I86">
            <v>-12231738.810000001</v>
          </cell>
          <cell r="J86">
            <v>7.368486067272384</v>
          </cell>
          <cell r="K86">
            <v>-3669451.7</v>
          </cell>
          <cell r="L86">
            <v>-3432781.26</v>
          </cell>
          <cell r="M86">
            <v>6.8944223961418416</v>
          </cell>
          <cell r="N86">
            <v>-1896861.66</v>
          </cell>
          <cell r="O86">
            <v>-1790432.29</v>
          </cell>
          <cell r="P86">
            <v>5.9443392857933652</v>
          </cell>
          <cell r="Q86">
            <v>-1374561.59</v>
          </cell>
          <cell r="R86">
            <v>-1431876.45</v>
          </cell>
          <cell r="S86">
            <v>-4.00277970910129</v>
          </cell>
          <cell r="T86">
            <v>-643237.53</v>
          </cell>
          <cell r="U86">
            <v>-580131.81999999995</v>
          </cell>
          <cell r="V86">
            <v>10.877822561086226</v>
          </cell>
          <cell r="W86">
            <v>-505733.31</v>
          </cell>
          <cell r="X86">
            <v>-999117.28</v>
          </cell>
          <cell r="Y86">
            <v>-49.381987467977737</v>
          </cell>
          <cell r="Z86">
            <v>-437080.41</v>
          </cell>
          <cell r="AA86">
            <v>-372777.77</v>
          </cell>
          <cell r="AB86">
            <v>17.249590821899051</v>
          </cell>
          <cell r="AC86">
            <v>0</v>
          </cell>
          <cell r="AD86">
            <v>0</v>
          </cell>
          <cell r="AE86" t="str">
            <v>X</v>
          </cell>
          <cell r="AF86">
            <v>-2913387.19</v>
          </cell>
          <cell r="AG86">
            <v>-2819922.44</v>
          </cell>
          <cell r="AH86">
            <v>3.3144439958426641</v>
          </cell>
          <cell r="AI86">
            <v>-567834.93000000005</v>
          </cell>
          <cell r="AJ86">
            <v>-520565.24</v>
          </cell>
          <cell r="AK86">
            <v>9.0804545459086015</v>
          </cell>
          <cell r="AL86">
            <v>-220573.31</v>
          </cell>
          <cell r="AM86">
            <v>-238531.45</v>
          </cell>
          <cell r="AN86">
            <v>-7.5286256801776137</v>
          </cell>
          <cell r="AO86">
            <v>0</v>
          </cell>
          <cell r="AP86">
            <v>0</v>
          </cell>
          <cell r="AQ86" t="str">
            <v>X</v>
          </cell>
          <cell r="AR86">
            <v>-47615366.530000001</v>
          </cell>
          <cell r="AS86">
            <v>-46883436.440000005</v>
          </cell>
          <cell r="AT86">
            <v>1.5611698833909005</v>
          </cell>
          <cell r="AU86">
            <v>-24573346.170000002</v>
          </cell>
          <cell r="AV86">
            <v>-23658778.120000008</v>
          </cell>
          <cell r="AW86">
            <v>3.8656605398689647</v>
          </cell>
        </row>
        <row r="87">
          <cell r="C87">
            <v>30</v>
          </cell>
          <cell r="D87" t="str">
            <v>Anteilige Sachaufwendungen</v>
          </cell>
          <cell r="E87">
            <v>-22127716.530000001</v>
          </cell>
          <cell r="F87">
            <v>-22134443.870000001</v>
          </cell>
          <cell r="G87">
            <v>-3.0393083465352078E-2</v>
          </cell>
          <cell r="H87">
            <v>-11083567.82</v>
          </cell>
          <cell r="I87">
            <v>-9424359.2200000007</v>
          </cell>
          <cell r="J87">
            <v>17.605532230550946</v>
          </cell>
          <cell r="K87">
            <v>-1926660.01</v>
          </cell>
          <cell r="L87">
            <v>-2342477.64</v>
          </cell>
          <cell r="M87">
            <v>-17.751188865136836</v>
          </cell>
          <cell r="N87">
            <v>-1135656.49</v>
          </cell>
          <cell r="O87">
            <v>-1264533.05</v>
          </cell>
          <cell r="P87">
            <v>-10.19163239742924</v>
          </cell>
          <cell r="Q87">
            <v>-968366.46</v>
          </cell>
          <cell r="R87">
            <v>-956966.97</v>
          </cell>
          <cell r="S87">
            <v>1.1912103925593165</v>
          </cell>
          <cell r="T87">
            <v>-650527.06000000006</v>
          </cell>
          <cell r="U87">
            <v>-775254.37</v>
          </cell>
          <cell r="V87">
            <v>-16.088565872901817</v>
          </cell>
          <cell r="W87">
            <v>-496875.69</v>
          </cell>
          <cell r="X87">
            <v>-470277.43</v>
          </cell>
          <cell r="Y87">
            <v>5.6558657301499782</v>
          </cell>
          <cell r="Z87">
            <v>-231813.4</v>
          </cell>
          <cell r="AA87">
            <v>-129050.93</v>
          </cell>
          <cell r="AB87">
            <v>79.629391279861366</v>
          </cell>
          <cell r="AC87">
            <v>0</v>
          </cell>
          <cell r="AD87">
            <v>0</v>
          </cell>
          <cell r="AE87" t="str">
            <v>X</v>
          </cell>
          <cell r="AF87">
            <v>-1862439.79</v>
          </cell>
          <cell r="AG87">
            <v>-2063655.74</v>
          </cell>
          <cell r="AH87">
            <v>-9.7504610919261108</v>
          </cell>
          <cell r="AI87">
            <v>-644790.39</v>
          </cell>
          <cell r="AJ87">
            <v>-653363.99</v>
          </cell>
          <cell r="AK87">
            <v>-1.3122241401764434</v>
          </cell>
          <cell r="AL87">
            <v>-86441.68</v>
          </cell>
          <cell r="AM87">
            <v>-90560.98</v>
          </cell>
          <cell r="AN87">
            <v>-4.5486477730254276</v>
          </cell>
          <cell r="AO87">
            <v>0</v>
          </cell>
          <cell r="AP87">
            <v>0</v>
          </cell>
          <cell r="AQ87" t="str">
            <v>X</v>
          </cell>
          <cell r="AR87">
            <v>-41214855.32</v>
          </cell>
          <cell r="AS87">
            <v>-40304944.189999998</v>
          </cell>
          <cell r="AT87">
            <v>2.2575670262948933</v>
          </cell>
          <cell r="AU87">
            <v>-18355906.719999999</v>
          </cell>
          <cell r="AV87">
            <v>-17426575.349999998</v>
          </cell>
          <cell r="AW87">
            <v>5.3328399374809043</v>
          </cell>
        </row>
        <row r="88">
          <cell r="C88">
            <v>31</v>
          </cell>
          <cell r="D88" t="str">
            <v>Sonst. Aufwendungen für den Vers.betrieb</v>
          </cell>
          <cell r="E88">
            <v>-30858645.140000001</v>
          </cell>
          <cell r="F88">
            <v>-33593415.409999996</v>
          </cell>
          <cell r="G88">
            <v>-8.1407925827807208</v>
          </cell>
          <cell r="H88">
            <v>-10871638.57</v>
          </cell>
          <cell r="I88">
            <v>-15741912.6</v>
          </cell>
          <cell r="J88">
            <v>-30.938261148775524</v>
          </cell>
          <cell r="K88">
            <v>-4942214.26</v>
          </cell>
          <cell r="L88">
            <v>-5416860.2400000002</v>
          </cell>
          <cell r="M88">
            <v>-8.7623818775136151</v>
          </cell>
          <cell r="N88">
            <v>-6658933.5700000003</v>
          </cell>
          <cell r="O88">
            <v>-8503335.4499999993</v>
          </cell>
          <cell r="P88">
            <v>-21.690334232315855</v>
          </cell>
          <cell r="Q88">
            <v>-2365990.56</v>
          </cell>
          <cell r="R88">
            <v>-2250788.27</v>
          </cell>
          <cell r="S88">
            <v>5.1183086181624704</v>
          </cell>
          <cell r="T88">
            <v>-1712683.94</v>
          </cell>
          <cell r="U88">
            <v>-1721826.01</v>
          </cell>
          <cell r="V88">
            <v>-0.53095202110462481</v>
          </cell>
          <cell r="W88">
            <v>-3772146.68</v>
          </cell>
          <cell r="X88">
            <v>-5262715.8</v>
          </cell>
          <cell r="Y88">
            <v>-28.323192371512818</v>
          </cell>
          <cell r="Z88">
            <v>-830778.37</v>
          </cell>
          <cell r="AA88">
            <v>-1312875.6499999999</v>
          </cell>
          <cell r="AB88">
            <v>-36.72071151597639</v>
          </cell>
          <cell r="AC88">
            <v>0</v>
          </cell>
          <cell r="AD88">
            <v>0</v>
          </cell>
          <cell r="AE88" t="str">
            <v>X</v>
          </cell>
          <cell r="AF88">
            <v>-4984876.47</v>
          </cell>
          <cell r="AG88">
            <v>-4414168.3600000003</v>
          </cell>
          <cell r="AH88">
            <v>12.929006405183863</v>
          </cell>
          <cell r="AI88">
            <v>-2187463.29</v>
          </cell>
          <cell r="AJ88">
            <v>-2232801.75</v>
          </cell>
          <cell r="AK88">
            <v>-2.0305636181089493</v>
          </cell>
          <cell r="AL88">
            <v>-106706.58</v>
          </cell>
          <cell r="AM88">
            <v>-123385.31</v>
          </cell>
          <cell r="AN88">
            <v>-13.517597840456041</v>
          </cell>
          <cell r="AO88">
            <v>0</v>
          </cell>
          <cell r="AP88">
            <v>0</v>
          </cell>
          <cell r="AQ88" t="str">
            <v>X</v>
          </cell>
          <cell r="AR88">
            <v>-69292077.429999992</v>
          </cell>
          <cell r="AS88">
            <v>-80574084.850000009</v>
          </cell>
          <cell r="AT88">
            <v>-14.00202985985266</v>
          </cell>
          <cell r="AU88">
            <v>-36139262.419999994</v>
          </cell>
          <cell r="AV88">
            <v>-44624482.38000001</v>
          </cell>
          <cell r="AW88">
            <v>-19.01471906776213</v>
          </cell>
        </row>
        <row r="89">
          <cell r="C89">
            <v>32</v>
          </cell>
          <cell r="D89" t="str">
            <v>Anteilige Personalaufwendungen</v>
          </cell>
          <cell r="E89">
            <v>-12525772.689999999</v>
          </cell>
          <cell r="F89">
            <v>-14186291.01</v>
          </cell>
          <cell r="G89">
            <v>-11.705091336625561</v>
          </cell>
          <cell r="H89">
            <v>-5965753.7400000002</v>
          </cell>
          <cell r="I89">
            <v>-5580501.1399999997</v>
          </cell>
          <cell r="J89">
            <v>6.903548450847552</v>
          </cell>
          <cell r="K89">
            <v>-2459540.62</v>
          </cell>
          <cell r="L89">
            <v>-2536866.0299999998</v>
          </cell>
          <cell r="M89">
            <v>-3.0480683286219779</v>
          </cell>
          <cell r="N89">
            <v>-3770193.05</v>
          </cell>
          <cell r="O89">
            <v>-4437280.25</v>
          </cell>
          <cell r="P89">
            <v>-15.033695471454623</v>
          </cell>
          <cell r="Q89">
            <v>-1114810.23</v>
          </cell>
          <cell r="R89">
            <v>-1206460.74</v>
          </cell>
          <cell r="S89">
            <v>-7.5966425563089635</v>
          </cell>
          <cell r="T89">
            <v>-1206279.48</v>
          </cell>
          <cell r="U89">
            <v>-1143945.6100000001</v>
          </cell>
          <cell r="V89">
            <v>5.4490239269330276</v>
          </cell>
          <cell r="W89">
            <v>-2567314.35</v>
          </cell>
          <cell r="X89">
            <v>-2335332.6</v>
          </cell>
          <cell r="Y89">
            <v>9.9335636388581108</v>
          </cell>
          <cell r="Z89">
            <v>-248613</v>
          </cell>
          <cell r="AA89">
            <v>-561449.23</v>
          </cell>
          <cell r="AB89">
            <v>-55.719415627304357</v>
          </cell>
          <cell r="AC89">
            <v>0</v>
          </cell>
          <cell r="AD89">
            <v>0</v>
          </cell>
          <cell r="AE89" t="str">
            <v>X</v>
          </cell>
          <cell r="AF89">
            <v>-2271656.02</v>
          </cell>
          <cell r="AG89">
            <v>-1794751.55</v>
          </cell>
          <cell r="AH89">
            <v>26.572172064707232</v>
          </cell>
          <cell r="AI89">
            <v>-1094352.1100000001</v>
          </cell>
          <cell r="AJ89">
            <v>-1062636.0900000001</v>
          </cell>
          <cell r="AK89">
            <v>2.9846548878271317</v>
          </cell>
          <cell r="AL89">
            <v>-61052.14</v>
          </cell>
          <cell r="AM89">
            <v>-46049.19</v>
          </cell>
          <cell r="AN89">
            <v>32.580269055764056</v>
          </cell>
          <cell r="AO89">
            <v>0</v>
          </cell>
          <cell r="AP89">
            <v>0</v>
          </cell>
          <cell r="AQ89" t="str">
            <v>X</v>
          </cell>
          <cell r="AR89">
            <v>-33285337.430000003</v>
          </cell>
          <cell r="AS89">
            <v>-34891563.439999998</v>
          </cell>
          <cell r="AT89">
            <v>-4.6034796140966394</v>
          </cell>
          <cell r="AU89">
            <v>-19604160.490000002</v>
          </cell>
          <cell r="AV89">
            <v>-19596587.149999999</v>
          </cell>
          <cell r="AW89">
            <v>3.8646219068838583E-2</v>
          </cell>
        </row>
        <row r="90">
          <cell r="C90">
            <v>33</v>
          </cell>
          <cell r="D90" t="str">
            <v>Anteilige Sachaufwendungen</v>
          </cell>
          <cell r="E90">
            <v>-18332872.449999999</v>
          </cell>
          <cell r="F90">
            <v>-19407124.399999999</v>
          </cell>
          <cell r="G90">
            <v>-5.5353484001988473</v>
          </cell>
          <cell r="H90">
            <v>-4905884.83</v>
          </cell>
          <cell r="I90">
            <v>-10161411.460000001</v>
          </cell>
          <cell r="J90">
            <v>-51.720439140646711</v>
          </cell>
          <cell r="K90">
            <v>-2482673.64</v>
          </cell>
          <cell r="L90">
            <v>-2879994.21</v>
          </cell>
          <cell r="M90">
            <v>-13.795880860468813</v>
          </cell>
          <cell r="N90">
            <v>-2888740.52</v>
          </cell>
          <cell r="O90">
            <v>-4066055.2</v>
          </cell>
          <cell r="P90">
            <v>-28.954714633485544</v>
          </cell>
          <cell r="Q90">
            <v>-1251180.33</v>
          </cell>
          <cell r="R90">
            <v>-1044327.53</v>
          </cell>
          <cell r="S90">
            <v>19.807272532593288</v>
          </cell>
          <cell r="T90">
            <v>-506404.46</v>
          </cell>
          <cell r="U90">
            <v>-577880.4</v>
          </cell>
          <cell r="V90">
            <v>-12.368638908673834</v>
          </cell>
          <cell r="W90">
            <v>-1204832.33</v>
          </cell>
          <cell r="X90">
            <v>-2927383.2</v>
          </cell>
          <cell r="Y90">
            <v>-58.842684825136658</v>
          </cell>
          <cell r="Z90">
            <v>-582165.37</v>
          </cell>
          <cell r="AA90">
            <v>-751426.42</v>
          </cell>
          <cell r="AB90">
            <v>-22.525299283461454</v>
          </cell>
          <cell r="AC90">
            <v>0</v>
          </cell>
          <cell r="AD90">
            <v>0</v>
          </cell>
          <cell r="AE90" t="str">
            <v>X</v>
          </cell>
          <cell r="AF90">
            <v>-2713220.45</v>
          </cell>
          <cell r="AG90">
            <v>-2619416.81</v>
          </cell>
          <cell r="AH90">
            <v>3.581088723333048</v>
          </cell>
          <cell r="AI90">
            <v>-1093111.18</v>
          </cell>
          <cell r="AJ90">
            <v>-1170165.6599999999</v>
          </cell>
          <cell r="AK90">
            <v>-6.5849206342288298</v>
          </cell>
          <cell r="AL90">
            <v>-45654.44</v>
          </cell>
          <cell r="AM90">
            <v>-77336.12</v>
          </cell>
          <cell r="AN90">
            <v>-40.966213458859833</v>
          </cell>
          <cell r="AO90">
            <v>0</v>
          </cell>
          <cell r="AP90">
            <v>0</v>
          </cell>
          <cell r="AQ90" t="str">
            <v>X</v>
          </cell>
          <cell r="AR90">
            <v>-36006740</v>
          </cell>
          <cell r="AS90">
            <v>-45682521.410000004</v>
          </cell>
          <cell r="AT90">
            <v>-21.180488973364664</v>
          </cell>
          <cell r="AU90">
            <v>-16535101.93</v>
          </cell>
          <cell r="AV90">
            <v>-25027895.230000004</v>
          </cell>
          <cell r="AW90">
            <v>-33.933310100403524</v>
          </cell>
        </row>
        <row r="91">
          <cell r="C91">
            <v>34</v>
          </cell>
          <cell r="D91" t="str">
            <v>Rückvers.prov. u. Gew.ant. aus RV</v>
          </cell>
          <cell r="E91">
            <v>2496500</v>
          </cell>
          <cell r="F91">
            <v>1630000</v>
          </cell>
          <cell r="G91">
            <v>53.159509202453982</v>
          </cell>
          <cell r="H91">
            <v>27558147.530000001</v>
          </cell>
          <cell r="I91">
            <v>20636600.739999998</v>
          </cell>
          <cell r="J91">
            <v>33.540149742704209</v>
          </cell>
          <cell r="K91">
            <v>723420.76</v>
          </cell>
          <cell r="L91">
            <v>687372.81</v>
          </cell>
          <cell r="M91">
            <v>5.2443083979420102</v>
          </cell>
          <cell r="N91">
            <v>1997778.67</v>
          </cell>
          <cell r="O91">
            <v>2025620.66</v>
          </cell>
          <cell r="P91">
            <v>-1.3744918063779976</v>
          </cell>
          <cell r="Q91">
            <v>1684929.06</v>
          </cell>
          <cell r="R91">
            <v>1305480.7</v>
          </cell>
          <cell r="S91">
            <v>29.065796223567308</v>
          </cell>
          <cell r="T91">
            <v>623183.21</v>
          </cell>
          <cell r="U91">
            <v>618620.62</v>
          </cell>
          <cell r="V91">
            <v>0.73754250222048956</v>
          </cell>
          <cell r="W91">
            <v>410367.68</v>
          </cell>
          <cell r="X91">
            <v>746302.07</v>
          </cell>
          <cell r="Y91">
            <v>-45.013192848306048</v>
          </cell>
          <cell r="Z91">
            <v>102536.34</v>
          </cell>
          <cell r="AA91">
            <v>485136.54</v>
          </cell>
          <cell r="AB91">
            <v>-78.864436803708912</v>
          </cell>
          <cell r="AC91">
            <v>0</v>
          </cell>
          <cell r="AD91">
            <v>0</v>
          </cell>
          <cell r="AE91" t="str">
            <v>X</v>
          </cell>
          <cell r="AF91">
            <v>455522.16</v>
          </cell>
          <cell r="AG91">
            <v>492652.32</v>
          </cell>
          <cell r="AH91">
            <v>-7.536787810113232</v>
          </cell>
          <cell r="AI91">
            <v>2260935.41</v>
          </cell>
          <cell r="AJ91">
            <v>2275233.23</v>
          </cell>
          <cell r="AK91">
            <v>-0.62841118051004674</v>
          </cell>
          <cell r="AL91">
            <v>1758029.76</v>
          </cell>
          <cell r="AM91">
            <v>840148.47</v>
          </cell>
          <cell r="AN91">
            <v>109.25227180381584</v>
          </cell>
          <cell r="AO91">
            <v>-32173876.530000001</v>
          </cell>
          <cell r="AP91">
            <v>-24522771.489999998</v>
          </cell>
          <cell r="AQ91">
            <v>31.2000013665666</v>
          </cell>
          <cell r="AR91">
            <v>7897474.0500000045</v>
          </cell>
          <cell r="AS91">
            <v>7220396.6699999981</v>
          </cell>
          <cell r="AT91">
            <v>9.3772878547406346</v>
          </cell>
          <cell r="AU91">
            <v>33555885.410000011</v>
          </cell>
          <cell r="AV91">
            <v>26997786.459999997</v>
          </cell>
          <cell r="AW91">
            <v>24.291246838760337</v>
          </cell>
        </row>
        <row r="92">
          <cell r="C92">
            <v>35</v>
          </cell>
          <cell r="D92" t="str">
            <v>Sonstige Aufwendungen</v>
          </cell>
          <cell r="E92">
            <v>-1424965.35</v>
          </cell>
          <cell r="F92">
            <v>-3166530.68</v>
          </cell>
          <cell r="G92">
            <v>-54.999161732423197</v>
          </cell>
          <cell r="H92">
            <v>-39652696.060000002</v>
          </cell>
          <cell r="I92">
            <v>-7444281.5899999999</v>
          </cell>
          <cell r="J92">
            <v>432.6598084799208</v>
          </cell>
          <cell r="K92">
            <v>292376.98</v>
          </cell>
          <cell r="L92">
            <v>786560.33</v>
          </cell>
          <cell r="M92">
            <v>-62.828410123353166</v>
          </cell>
          <cell r="N92">
            <v>-6006643.7199999997</v>
          </cell>
          <cell r="O92">
            <v>-4451653.74</v>
          </cell>
          <cell r="P92">
            <v>34.930613898106074</v>
          </cell>
          <cell r="Q92">
            <v>-1429351.71</v>
          </cell>
          <cell r="R92">
            <v>-19386118.879999999</v>
          </cell>
          <cell r="S92">
            <v>-92.626932090700137</v>
          </cell>
          <cell r="T92">
            <v>-168367.88</v>
          </cell>
          <cell r="U92">
            <v>-168219.25</v>
          </cell>
          <cell r="V92">
            <v>8.8354929652822989E-2</v>
          </cell>
          <cell r="W92">
            <v>-811387.02</v>
          </cell>
          <cell r="X92">
            <v>-454651.11</v>
          </cell>
          <cell r="Y92">
            <v>78.463661949489151</v>
          </cell>
          <cell r="Z92">
            <v>-835977</v>
          </cell>
          <cell r="AA92">
            <v>-1267081.54</v>
          </cell>
          <cell r="AB92">
            <v>-34.023425201191081</v>
          </cell>
          <cell r="AC92">
            <v>0</v>
          </cell>
          <cell r="AD92">
            <v>0</v>
          </cell>
          <cell r="AE92" t="str">
            <v>X</v>
          </cell>
          <cell r="AF92">
            <v>-2463549.4500000002</v>
          </cell>
          <cell r="AG92">
            <v>-1547706.37</v>
          </cell>
          <cell r="AH92">
            <v>59.174214033893271</v>
          </cell>
          <cell r="AI92">
            <v>-29893254.870000001</v>
          </cell>
          <cell r="AJ92">
            <v>-17989383.73</v>
          </cell>
          <cell r="AK92">
            <v>66.171645002760755</v>
          </cell>
          <cell r="AL92">
            <v>260207.4</v>
          </cell>
          <cell r="AM92">
            <v>18850.03</v>
          </cell>
          <cell r="AN92">
            <v>1280.4084131431091</v>
          </cell>
          <cell r="AO92">
            <v>-3039692.91</v>
          </cell>
          <cell r="AP92">
            <v>-2026979.31</v>
          </cell>
          <cell r="AQ92">
            <v>49.961713718725619</v>
          </cell>
          <cell r="AR92">
            <v>-85173301.590000004</v>
          </cell>
          <cell r="AS92">
            <v>-57097195.840000004</v>
          </cell>
          <cell r="AT92">
            <v>49.172477451740292</v>
          </cell>
          <cell r="AU92">
            <v>-51075595.860000014</v>
          </cell>
          <cell r="AV92">
            <v>-33933152.150000006</v>
          </cell>
          <cell r="AW92">
            <v>50.518276740759575</v>
          </cell>
        </row>
        <row r="93">
          <cell r="C93">
            <v>36</v>
          </cell>
          <cell r="D93" t="str">
            <v xml:space="preserve">    sonstige versicherungstechnische Aufwendungen</v>
          </cell>
          <cell r="E93">
            <v>-714878.23</v>
          </cell>
          <cell r="F93">
            <v>-739717.82</v>
          </cell>
          <cell r="G93">
            <v>-3.3579818315043419</v>
          </cell>
          <cell r="H93">
            <v>-40482791.380000003</v>
          </cell>
          <cell r="I93">
            <v>-8223497.5099999998</v>
          </cell>
          <cell r="J93">
            <v>392.28191935088216</v>
          </cell>
          <cell r="K93">
            <v>-347667.48</v>
          </cell>
          <cell r="L93">
            <v>-79261.22</v>
          </cell>
          <cell r="M93">
            <v>338.635034888436</v>
          </cell>
          <cell r="N93">
            <v>-1069365.5</v>
          </cell>
          <cell r="O93">
            <v>-345189.09</v>
          </cell>
          <cell r="P93">
            <v>209.79122196474981</v>
          </cell>
          <cell r="Q93">
            <v>-947838.07</v>
          </cell>
          <cell r="R93">
            <v>-588421.12</v>
          </cell>
          <cell r="S93">
            <v>61.081585582788044</v>
          </cell>
          <cell r="T93">
            <v>-240773.37</v>
          </cell>
          <cell r="U93">
            <v>-162452.53</v>
          </cell>
          <cell r="V93">
            <v>48.211523698645983</v>
          </cell>
          <cell r="W93">
            <v>-571895.77</v>
          </cell>
          <cell r="X93">
            <v>-345737.95</v>
          </cell>
          <cell r="Y93">
            <v>65.413073687745296</v>
          </cell>
          <cell r="Z93">
            <v>-759279.13</v>
          </cell>
          <cell r="AA93">
            <v>-1267081.54</v>
          </cell>
          <cell r="AB93">
            <v>-40.076537615724405</v>
          </cell>
          <cell r="AC93">
            <v>0</v>
          </cell>
          <cell r="AD93">
            <v>0</v>
          </cell>
          <cell r="AE93" t="str">
            <v>X</v>
          </cell>
          <cell r="AF93">
            <v>-2128780.58</v>
          </cell>
          <cell r="AG93">
            <v>-1388550.58</v>
          </cell>
          <cell r="AH93">
            <v>53.309545266979043</v>
          </cell>
          <cell r="AI93">
            <v>-29731232.289999999</v>
          </cell>
          <cell r="AJ93">
            <v>-17830431.350000001</v>
          </cell>
          <cell r="AK93">
            <v>66.744324387867351</v>
          </cell>
          <cell r="AL93">
            <v>-9917.0300000000007</v>
          </cell>
          <cell r="AM93">
            <v>-203.94</v>
          </cell>
          <cell r="AN93">
            <v>4762.7194272825345</v>
          </cell>
          <cell r="AO93">
            <v>397639.99</v>
          </cell>
          <cell r="AP93">
            <v>12084.98</v>
          </cell>
          <cell r="AQ93">
            <v>3190.3653129752806</v>
          </cell>
          <cell r="AR93">
            <v>-76606778.840000004</v>
          </cell>
          <cell r="AS93">
            <v>-30958459.670000002</v>
          </cell>
          <cell r="AT93">
            <v>147.45022735816232</v>
          </cell>
          <cell r="AU93">
            <v>-46548391.279999994</v>
          </cell>
          <cell r="AV93">
            <v>-12400191.539999999</v>
          </cell>
          <cell r="AW93">
            <v>275.38445377917122</v>
          </cell>
        </row>
        <row r="94">
          <cell r="C94">
            <v>37</v>
          </cell>
          <cell r="D94" t="str">
            <v xml:space="preserve">    sonstige nicht versicherungstechnische Aufwendungen</v>
          </cell>
          <cell r="E94">
            <v>-710087.12</v>
          </cell>
          <cell r="F94">
            <v>-2426812.86</v>
          </cell>
          <cell r="G94">
            <v>-70.739930890262386</v>
          </cell>
          <cell r="H94">
            <v>830095.32</v>
          </cell>
          <cell r="I94">
            <v>779215.92</v>
          </cell>
          <cell r="J94">
            <v>6.5295637183593325</v>
          </cell>
          <cell r="K94">
            <v>640044.46</v>
          </cell>
          <cell r="L94">
            <v>865821.55</v>
          </cell>
          <cell r="M94">
            <v>-26.076630917768227</v>
          </cell>
          <cell r="N94">
            <v>-4937278.22</v>
          </cell>
          <cell r="O94">
            <v>-4106464.65</v>
          </cell>
          <cell r="P94">
            <v>20.23184517124723</v>
          </cell>
          <cell r="Q94">
            <v>-481513.64</v>
          </cell>
          <cell r="R94">
            <v>-18797697.760000002</v>
          </cell>
          <cell r="S94">
            <v>-97.438443546929335</v>
          </cell>
          <cell r="T94">
            <v>72405.490000000005</v>
          </cell>
          <cell r="U94">
            <v>-5766.72</v>
          </cell>
          <cell r="V94" t="str">
            <v>X</v>
          </cell>
          <cell r="W94">
            <v>-239491.25</v>
          </cell>
          <cell r="X94">
            <v>-108913.16</v>
          </cell>
          <cell r="Y94">
            <v>119.89193041502055</v>
          </cell>
          <cell r="Z94">
            <v>-76697.87</v>
          </cell>
          <cell r="AA94">
            <v>0</v>
          </cell>
          <cell r="AB94" t="str">
            <v>X</v>
          </cell>
          <cell r="AC94">
            <v>0</v>
          </cell>
          <cell r="AD94">
            <v>0</v>
          </cell>
          <cell r="AE94" t="str">
            <v>X</v>
          </cell>
          <cell r="AF94">
            <v>-334768.87</v>
          </cell>
          <cell r="AG94">
            <v>-159155.79</v>
          </cell>
          <cell r="AH94">
            <v>110.34036524841477</v>
          </cell>
          <cell r="AI94">
            <v>-162022.57999999999</v>
          </cell>
          <cell r="AJ94">
            <v>-158952.38</v>
          </cell>
          <cell r="AK94">
            <v>1.9315218809557777</v>
          </cell>
          <cell r="AL94">
            <v>270124.43</v>
          </cell>
          <cell r="AM94">
            <v>19053.97</v>
          </cell>
          <cell r="AN94">
            <v>1317.680567356829</v>
          </cell>
          <cell r="AO94">
            <v>-3437332.9</v>
          </cell>
          <cell r="AP94">
            <v>-2039064.29</v>
          </cell>
          <cell r="AQ94">
            <v>68.574032552941233</v>
          </cell>
          <cell r="AR94">
            <v>-8566522.75</v>
          </cell>
          <cell r="AS94">
            <v>-26138736.169999998</v>
          </cell>
          <cell r="AT94">
            <v>-67.226714045065478</v>
          </cell>
          <cell r="AU94">
            <v>-4527204.58</v>
          </cell>
          <cell r="AV94">
            <v>-21532960.609999999</v>
          </cell>
          <cell r="AW94">
            <v>-78.975466207384656</v>
          </cell>
        </row>
        <row r="95">
          <cell r="C95">
            <v>38</v>
          </cell>
          <cell r="D95" t="str">
            <v>Ergebnis vor Steuern</v>
          </cell>
          <cell r="E95">
            <v>26884321.280000001</v>
          </cell>
          <cell r="F95">
            <v>12958846.27</v>
          </cell>
          <cell r="G95">
            <v>107.45921913000673</v>
          </cell>
          <cell r="H95">
            <v>61890027.43</v>
          </cell>
          <cell r="I95">
            <v>46674094.020000003</v>
          </cell>
          <cell r="J95">
            <v>32.600382995071996</v>
          </cell>
          <cell r="K95">
            <v>15971063.67</v>
          </cell>
          <cell r="L95">
            <v>12705892.42</v>
          </cell>
          <cell r="M95">
            <v>25.698086699210386</v>
          </cell>
          <cell r="N95">
            <v>2937098.86</v>
          </cell>
          <cell r="O95">
            <v>6259411.7400000002</v>
          </cell>
          <cell r="P95">
            <v>-53.077078454020985</v>
          </cell>
          <cell r="Q95">
            <v>1902512.9</v>
          </cell>
          <cell r="R95">
            <v>-15612839.470000001</v>
          </cell>
          <cell r="S95" t="str">
            <v>X</v>
          </cell>
          <cell r="T95">
            <v>440789.31</v>
          </cell>
          <cell r="U95">
            <v>1537510.62</v>
          </cell>
          <cell r="V95">
            <v>-71.330974611414405</v>
          </cell>
          <cell r="W95">
            <v>2442801.52</v>
          </cell>
          <cell r="X95">
            <v>1852159.22</v>
          </cell>
          <cell r="Y95">
            <v>31.889391237109741</v>
          </cell>
          <cell r="Z95">
            <v>855071.79</v>
          </cell>
          <cell r="AA95">
            <v>763742.19</v>
          </cell>
          <cell r="AB95">
            <v>11.958171382413752</v>
          </cell>
          <cell r="AC95">
            <v>0</v>
          </cell>
          <cell r="AD95">
            <v>0</v>
          </cell>
          <cell r="AE95" t="str">
            <v>X</v>
          </cell>
          <cell r="AF95">
            <v>4080164.77</v>
          </cell>
          <cell r="AG95">
            <v>4252441.07</v>
          </cell>
          <cell r="AH95">
            <v>-4.0512330956299465</v>
          </cell>
          <cell r="AI95">
            <v>2169999.58</v>
          </cell>
          <cell r="AJ95">
            <v>2029165.7</v>
          </cell>
          <cell r="AK95">
            <v>6.9404819921803362</v>
          </cell>
          <cell r="AL95">
            <v>1131198.04</v>
          </cell>
          <cell r="AM95">
            <v>1683127.95</v>
          </cell>
          <cell r="AN95">
            <v>-32.791916384015842</v>
          </cell>
          <cell r="AO95">
            <v>-4713472.67</v>
          </cell>
          <cell r="AP95">
            <v>-2194841.12</v>
          </cell>
          <cell r="AQ95">
            <v>114.75234025139822</v>
          </cell>
          <cell r="AR95">
            <v>115991576.48000002</v>
          </cell>
          <cell r="AS95">
            <v>72908710.610000014</v>
          </cell>
          <cell r="AT95">
            <v>59.091520765546001</v>
          </cell>
          <cell r="AU95">
            <v>90519530.250000015</v>
          </cell>
          <cell r="AV95">
            <v>58432411.81000001</v>
          </cell>
          <cell r="AW95">
            <v>54.913219300848162</v>
          </cell>
        </row>
        <row r="96">
          <cell r="C96">
            <v>39</v>
          </cell>
          <cell r="D96" t="str">
            <v>Steuern</v>
          </cell>
          <cell r="E96">
            <v>-7101097.6799999997</v>
          </cell>
          <cell r="F96">
            <v>-23305689.300000001</v>
          </cell>
          <cell r="G96">
            <v>-69.530625811612452</v>
          </cell>
          <cell r="H96">
            <v>-11134926.970000001</v>
          </cell>
          <cell r="I96">
            <v>-9530146.3000000007</v>
          </cell>
          <cell r="J96">
            <v>16.83899301734748</v>
          </cell>
          <cell r="K96">
            <v>-4909768.67</v>
          </cell>
          <cell r="L96">
            <v>-3649907.25</v>
          </cell>
          <cell r="M96">
            <v>34.517628358912411</v>
          </cell>
          <cell r="N96">
            <v>-812460.52</v>
          </cell>
          <cell r="O96">
            <v>-1442562.06</v>
          </cell>
          <cell r="P96">
            <v>-43.679336748950682</v>
          </cell>
          <cell r="Q96">
            <v>-533677.72</v>
          </cell>
          <cell r="R96">
            <v>-495490.44</v>
          </cell>
          <cell r="S96">
            <v>7.7069660516557947</v>
          </cell>
          <cell r="T96">
            <v>-200399.46</v>
          </cell>
          <cell r="U96">
            <v>-188050.93</v>
          </cell>
          <cell r="V96">
            <v>6.5665881046161223</v>
          </cell>
          <cell r="W96">
            <v>-647238.31999999995</v>
          </cell>
          <cell r="X96">
            <v>-155700.88</v>
          </cell>
          <cell r="Y96">
            <v>315.69342446876345</v>
          </cell>
          <cell r="Z96">
            <v>-62527.67</v>
          </cell>
          <cell r="AA96">
            <v>-76374.22</v>
          </cell>
          <cell r="AB96">
            <v>-18.129874190531837</v>
          </cell>
          <cell r="AC96">
            <v>0</v>
          </cell>
          <cell r="AD96">
            <v>0</v>
          </cell>
          <cell r="AE96" t="str">
            <v>X</v>
          </cell>
          <cell r="AF96">
            <v>-461821.17</v>
          </cell>
          <cell r="AG96">
            <v>-529804.15</v>
          </cell>
          <cell r="AH96">
            <v>-12.831719041838397</v>
          </cell>
          <cell r="AI96">
            <v>5977.75</v>
          </cell>
          <cell r="AJ96">
            <v>-18912.36</v>
          </cell>
          <cell r="AK96" t="str">
            <v>X</v>
          </cell>
          <cell r="AL96">
            <v>-213268.63</v>
          </cell>
          <cell r="AM96">
            <v>-321201.31</v>
          </cell>
          <cell r="AN96">
            <v>-33.602814384536593</v>
          </cell>
          <cell r="AO96">
            <v>0</v>
          </cell>
          <cell r="AP96">
            <v>0</v>
          </cell>
          <cell r="AQ96" t="str">
            <v>X</v>
          </cell>
          <cell r="AR96">
            <v>-26071209.060000002</v>
          </cell>
          <cell r="AS96">
            <v>-39713839.200000003</v>
          </cell>
          <cell r="AT96">
            <v>-34.352332624643346</v>
          </cell>
          <cell r="AU96">
            <v>-18762820.500000004</v>
          </cell>
          <cell r="AV96">
            <v>-16068036.230000002</v>
          </cell>
          <cell r="AW96">
            <v>16.771086593448636</v>
          </cell>
        </row>
        <row r="97">
          <cell r="C97">
            <v>40</v>
          </cell>
          <cell r="D97" t="str">
            <v>Jahresüberschuss vor Minderheiten</v>
          </cell>
          <cell r="E97">
            <v>19783223.600000001</v>
          </cell>
          <cell r="F97">
            <v>-10346843.030000001</v>
          </cell>
          <cell r="G97" t="str">
            <v>X</v>
          </cell>
          <cell r="H97">
            <v>50755100.460000001</v>
          </cell>
          <cell r="I97">
            <v>37143947.719999999</v>
          </cell>
          <cell r="J97">
            <v>36.644335283379512</v>
          </cell>
          <cell r="K97">
            <v>11061295</v>
          </cell>
          <cell r="L97">
            <v>9055985.1699999999</v>
          </cell>
          <cell r="M97">
            <v>22.143475197409135</v>
          </cell>
          <cell r="N97">
            <v>2124638.34</v>
          </cell>
          <cell r="O97">
            <v>4816849.68</v>
          </cell>
          <cell r="P97">
            <v>-55.891537391716994</v>
          </cell>
          <cell r="Q97">
            <v>1368835.18</v>
          </cell>
          <cell r="R97">
            <v>-16108329.91</v>
          </cell>
          <cell r="S97" t="str">
            <v>X</v>
          </cell>
          <cell r="T97">
            <v>240389.85</v>
          </cell>
          <cell r="U97">
            <v>1349459.6900000002</v>
          </cell>
          <cell r="V97">
            <v>-82.186214839807477</v>
          </cell>
          <cell r="W97">
            <v>1795563.2000000002</v>
          </cell>
          <cell r="X97">
            <v>1696458.3399999999</v>
          </cell>
          <cell r="Y97">
            <v>5.8418681828638519</v>
          </cell>
          <cell r="Z97">
            <v>792544.12</v>
          </cell>
          <cell r="AA97">
            <v>687367.97</v>
          </cell>
          <cell r="AB97">
            <v>15.301287605821967</v>
          </cell>
          <cell r="AC97">
            <v>0</v>
          </cell>
          <cell r="AD97">
            <v>0</v>
          </cell>
          <cell r="AE97" t="str">
            <v>X</v>
          </cell>
          <cell r="AF97">
            <v>3618343.6</v>
          </cell>
          <cell r="AG97">
            <v>3722636.9200000004</v>
          </cell>
          <cell r="AH97">
            <v>-2.8015979597602048</v>
          </cell>
          <cell r="AI97">
            <v>2175977.33</v>
          </cell>
          <cell r="AJ97">
            <v>2010253.3399999999</v>
          </cell>
          <cell r="AK97">
            <v>8.2439355628679323</v>
          </cell>
          <cell r="AL97">
            <v>917929.41</v>
          </cell>
          <cell r="AM97">
            <v>1361926.64</v>
          </cell>
          <cell r="AN97">
            <v>-32.600671501660315</v>
          </cell>
          <cell r="AO97">
            <v>-4713472.67</v>
          </cell>
          <cell r="AP97">
            <v>-2194841.12</v>
          </cell>
          <cell r="AQ97">
            <v>114.75234025139822</v>
          </cell>
          <cell r="AR97">
            <v>89920367.420000002</v>
          </cell>
          <cell r="AS97">
            <v>33194871.41</v>
          </cell>
          <cell r="AT97">
            <v>170.88632550904043</v>
          </cell>
          <cell r="AU97">
            <v>71756709.75</v>
          </cell>
          <cell r="AV97">
            <v>42364375.579999998</v>
          </cell>
          <cell r="AW97">
            <v>69.379835693544294</v>
          </cell>
        </row>
        <row r="102">
          <cell r="C102">
            <v>1</v>
          </cell>
          <cell r="D102" t="str">
            <v>Verrechnete Prämie</v>
          </cell>
          <cell r="E102">
            <v>215379008.86000001</v>
          </cell>
          <cell r="F102">
            <v>209618248.03</v>
          </cell>
          <cell r="G102">
            <v>2.7482153315085078</v>
          </cell>
          <cell r="H102">
            <v>0</v>
          </cell>
          <cell r="I102">
            <v>0</v>
          </cell>
          <cell r="J102" t="str">
            <v>X</v>
          </cell>
          <cell r="K102">
            <v>0</v>
          </cell>
          <cell r="L102">
            <v>0</v>
          </cell>
          <cell r="M102" t="str">
            <v>X</v>
          </cell>
          <cell r="N102">
            <v>0</v>
          </cell>
          <cell r="O102">
            <v>0</v>
          </cell>
          <cell r="P102" t="str">
            <v>X</v>
          </cell>
          <cell r="Q102">
            <v>0</v>
          </cell>
          <cell r="R102">
            <v>0</v>
          </cell>
          <cell r="S102" t="str">
            <v>X</v>
          </cell>
          <cell r="T102">
            <v>28170141.059999999</v>
          </cell>
          <cell r="U102">
            <v>25272359.449999999</v>
          </cell>
          <cell r="V102">
            <v>11.466209222502965</v>
          </cell>
          <cell r="W102">
            <v>0</v>
          </cell>
          <cell r="X102">
            <v>0</v>
          </cell>
          <cell r="Y102" t="str">
            <v>X</v>
          </cell>
          <cell r="Z102">
            <v>23024446.09</v>
          </cell>
          <cell r="AA102">
            <v>0</v>
          </cell>
          <cell r="AB102" t="str">
            <v>X</v>
          </cell>
          <cell r="AC102">
            <v>12771747.1</v>
          </cell>
          <cell r="AD102">
            <v>17218964.350000001</v>
          </cell>
          <cell r="AE102">
            <v>-25.827437467224922</v>
          </cell>
          <cell r="AF102">
            <v>0</v>
          </cell>
          <cell r="AG102">
            <v>0</v>
          </cell>
          <cell r="AH102" t="str">
            <v>X</v>
          </cell>
          <cell r="AI102">
            <v>0</v>
          </cell>
          <cell r="AJ102">
            <v>0</v>
          </cell>
          <cell r="AK102" t="str">
            <v>X</v>
          </cell>
          <cell r="AL102">
            <v>0</v>
          </cell>
          <cell r="AM102">
            <v>0</v>
          </cell>
          <cell r="AN102" t="str">
            <v>X</v>
          </cell>
          <cell r="AO102">
            <v>0</v>
          </cell>
          <cell r="AP102">
            <v>0</v>
          </cell>
          <cell r="AQ102" t="str">
            <v>X</v>
          </cell>
          <cell r="AR102">
            <v>279345343.11000001</v>
          </cell>
          <cell r="AS102">
            <v>252109571.82999998</v>
          </cell>
          <cell r="AT102">
            <v>10.803148441490107</v>
          </cell>
          <cell r="AU102">
            <v>63966334.25</v>
          </cell>
          <cell r="AV102">
            <v>42491323.799999982</v>
          </cell>
          <cell r="AW102">
            <v>50.539753835581912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</row>
        <row r="104">
          <cell r="C104">
            <v>2</v>
          </cell>
          <cell r="D104" t="str">
            <v>Abgegrenzte Prämien netto</v>
          </cell>
          <cell r="E104">
            <v>205112531.44000003</v>
          </cell>
          <cell r="F104">
            <v>199796852.5</v>
          </cell>
          <cell r="G104">
            <v>2.6605418821600502</v>
          </cell>
          <cell r="H104">
            <v>0</v>
          </cell>
          <cell r="I104">
            <v>0</v>
          </cell>
          <cell r="J104" t="str">
            <v>X</v>
          </cell>
          <cell r="K104">
            <v>0</v>
          </cell>
          <cell r="L104">
            <v>0</v>
          </cell>
          <cell r="M104" t="str">
            <v>X</v>
          </cell>
          <cell r="N104">
            <v>0</v>
          </cell>
          <cell r="O104">
            <v>0</v>
          </cell>
          <cell r="P104" t="str">
            <v>X</v>
          </cell>
          <cell r="Q104">
            <v>0</v>
          </cell>
          <cell r="R104">
            <v>0</v>
          </cell>
          <cell r="S104" t="str">
            <v>X</v>
          </cell>
          <cell r="T104">
            <v>20792542.919999998</v>
          </cell>
          <cell r="U104">
            <v>18463183.469999999</v>
          </cell>
          <cell r="V104">
            <v>12.616239522208449</v>
          </cell>
          <cell r="W104">
            <v>0</v>
          </cell>
          <cell r="X104">
            <v>0</v>
          </cell>
          <cell r="Y104" t="str">
            <v>X</v>
          </cell>
          <cell r="Z104">
            <v>5163444.9799999995</v>
          </cell>
          <cell r="AA104">
            <v>0</v>
          </cell>
          <cell r="AB104" t="str">
            <v>X</v>
          </cell>
          <cell r="AC104">
            <v>10727309.34</v>
          </cell>
          <cell r="AD104">
            <v>12273978.34</v>
          </cell>
          <cell r="AE104">
            <v>-12.601203596388288</v>
          </cell>
          <cell r="AF104">
            <v>0</v>
          </cell>
          <cell r="AG104">
            <v>0</v>
          </cell>
          <cell r="AH104" t="str">
            <v>X</v>
          </cell>
          <cell r="AI104">
            <v>0</v>
          </cell>
          <cell r="AJ104">
            <v>0</v>
          </cell>
          <cell r="AK104" t="str">
            <v>X</v>
          </cell>
          <cell r="AL104">
            <v>0</v>
          </cell>
          <cell r="AM104">
            <v>0</v>
          </cell>
          <cell r="AN104" t="str">
            <v>X</v>
          </cell>
          <cell r="AO104">
            <v>7936679.7000000002</v>
          </cell>
          <cell r="AP104">
            <v>7630926</v>
          </cell>
          <cell r="AQ104">
            <v>4.0067706068700026</v>
          </cell>
          <cell r="AR104">
            <v>249732508.38</v>
          </cell>
          <cell r="AS104">
            <v>238164940.31</v>
          </cell>
          <cell r="AT104">
            <v>4.8569567187107587</v>
          </cell>
          <cell r="AU104">
            <v>36683297.239999965</v>
          </cell>
          <cell r="AV104">
            <v>30737161.810000002</v>
          </cell>
          <cell r="AW104">
            <v>19.345102409765925</v>
          </cell>
        </row>
        <row r="105">
          <cell r="C105">
            <v>3</v>
          </cell>
          <cell r="D105" t="str">
            <v>Finanzergebnis exklusive at equity bewerteter Unternehmen</v>
          </cell>
          <cell r="E105">
            <v>18014234.75</v>
          </cell>
          <cell r="F105">
            <v>15566159.640000001</v>
          </cell>
          <cell r="G105">
            <v>15.726904815425623</v>
          </cell>
          <cell r="H105">
            <v>0</v>
          </cell>
          <cell r="I105">
            <v>0</v>
          </cell>
          <cell r="J105" t="str">
            <v>X</v>
          </cell>
          <cell r="K105">
            <v>0</v>
          </cell>
          <cell r="L105">
            <v>0</v>
          </cell>
          <cell r="M105" t="str">
            <v>X</v>
          </cell>
          <cell r="N105">
            <v>0</v>
          </cell>
          <cell r="O105">
            <v>0</v>
          </cell>
          <cell r="P105" t="str">
            <v>X</v>
          </cell>
          <cell r="Q105">
            <v>0</v>
          </cell>
          <cell r="R105">
            <v>0</v>
          </cell>
          <cell r="S105" t="str">
            <v>X</v>
          </cell>
          <cell r="T105">
            <v>-21262.91</v>
          </cell>
          <cell r="U105">
            <v>0</v>
          </cell>
          <cell r="V105" t="str">
            <v>X</v>
          </cell>
          <cell r="W105">
            <v>0</v>
          </cell>
          <cell r="X105">
            <v>0</v>
          </cell>
          <cell r="Y105" t="str">
            <v>X</v>
          </cell>
          <cell r="Z105">
            <v>9184.23</v>
          </cell>
          <cell r="AA105">
            <v>0</v>
          </cell>
          <cell r="AB105" t="str">
            <v>X</v>
          </cell>
          <cell r="AC105">
            <v>260983.27</v>
          </cell>
          <cell r="AD105">
            <v>302046.78999999998</v>
          </cell>
          <cell r="AE105">
            <v>-13.595085715031107</v>
          </cell>
          <cell r="AF105">
            <v>0</v>
          </cell>
          <cell r="AG105">
            <v>0</v>
          </cell>
          <cell r="AH105" t="str">
            <v>X</v>
          </cell>
          <cell r="AI105">
            <v>0</v>
          </cell>
          <cell r="AJ105">
            <v>0</v>
          </cell>
          <cell r="AK105" t="str">
            <v>X</v>
          </cell>
          <cell r="AL105">
            <v>0</v>
          </cell>
          <cell r="AM105">
            <v>0</v>
          </cell>
          <cell r="AN105" t="str">
            <v>X</v>
          </cell>
          <cell r="AO105">
            <v>-211181.2</v>
          </cell>
          <cell r="AP105">
            <v>122495.11</v>
          </cell>
          <cell r="AQ105" t="str">
            <v>X</v>
          </cell>
          <cell r="AR105">
            <v>18051958.140000001</v>
          </cell>
          <cell r="AS105">
            <v>15990701.539999999</v>
          </cell>
          <cell r="AT105">
            <v>12.890345022348537</v>
          </cell>
          <cell r="AU105">
            <v>248904.59000000061</v>
          </cell>
          <cell r="AV105">
            <v>302046.78999999852</v>
          </cell>
          <cell r="AW105">
            <v>-17.594029057550376</v>
          </cell>
        </row>
        <row r="106">
          <cell r="C106">
            <v>4</v>
          </cell>
          <cell r="D106" t="str">
            <v>Erträge aus der Kapitalveranlagung</v>
          </cell>
          <cell r="E106">
            <v>22495269.829999998</v>
          </cell>
          <cell r="F106">
            <v>20135806.550000001</v>
          </cell>
          <cell r="G106">
            <v>11.717749046412029</v>
          </cell>
          <cell r="H106">
            <v>0</v>
          </cell>
          <cell r="I106">
            <v>0</v>
          </cell>
          <cell r="J106" t="str">
            <v>X</v>
          </cell>
          <cell r="K106">
            <v>0</v>
          </cell>
          <cell r="L106">
            <v>0</v>
          </cell>
          <cell r="M106" t="str">
            <v>X</v>
          </cell>
          <cell r="N106">
            <v>0</v>
          </cell>
          <cell r="O106">
            <v>0</v>
          </cell>
          <cell r="P106" t="str">
            <v>X</v>
          </cell>
          <cell r="Q106">
            <v>0</v>
          </cell>
          <cell r="R106">
            <v>0</v>
          </cell>
          <cell r="S106" t="str">
            <v>X</v>
          </cell>
          <cell r="T106">
            <v>0</v>
          </cell>
          <cell r="U106">
            <v>0</v>
          </cell>
          <cell r="V106" t="str">
            <v>X</v>
          </cell>
          <cell r="W106">
            <v>0</v>
          </cell>
          <cell r="X106">
            <v>0</v>
          </cell>
          <cell r="Y106" t="str">
            <v>X</v>
          </cell>
          <cell r="Z106">
            <v>34852.49</v>
          </cell>
          <cell r="AA106">
            <v>0</v>
          </cell>
          <cell r="AB106" t="str">
            <v>X</v>
          </cell>
          <cell r="AC106">
            <v>257050.62</v>
          </cell>
          <cell r="AD106">
            <v>660757.09</v>
          </cell>
          <cell r="AE106">
            <v>-61.097561586512825</v>
          </cell>
          <cell r="AF106">
            <v>0</v>
          </cell>
          <cell r="AG106">
            <v>0</v>
          </cell>
          <cell r="AH106" t="str">
            <v>X</v>
          </cell>
          <cell r="AI106">
            <v>0</v>
          </cell>
          <cell r="AJ106">
            <v>0</v>
          </cell>
          <cell r="AK106" t="str">
            <v>X</v>
          </cell>
          <cell r="AL106">
            <v>0</v>
          </cell>
          <cell r="AM106">
            <v>0</v>
          </cell>
          <cell r="AN106" t="str">
            <v>X</v>
          </cell>
          <cell r="AO106">
            <v>-644216.94999999995</v>
          </cell>
          <cell r="AP106">
            <v>-324607.06</v>
          </cell>
          <cell r="AQ106">
            <v>98.46054796220389</v>
          </cell>
          <cell r="AR106">
            <v>22142955.989999998</v>
          </cell>
          <cell r="AS106">
            <v>20471956.580000002</v>
          </cell>
          <cell r="AT106">
            <v>8.1623825425288121</v>
          </cell>
          <cell r="AU106">
            <v>291903.1100000001</v>
          </cell>
          <cell r="AV106">
            <v>660757.09000000125</v>
          </cell>
          <cell r="AW106">
            <v>-55.822931843228574</v>
          </cell>
        </row>
        <row r="107">
          <cell r="C107">
            <v>5</v>
          </cell>
          <cell r="D107" t="str">
            <v>Laufende Erträge</v>
          </cell>
          <cell r="E107">
            <v>22253510.329999998</v>
          </cell>
          <cell r="F107">
            <v>19834565.350000001</v>
          </cell>
          <cell r="G107">
            <v>12.195603671244527</v>
          </cell>
          <cell r="H107">
            <v>0</v>
          </cell>
          <cell r="I107">
            <v>0</v>
          </cell>
          <cell r="J107" t="str">
            <v>X</v>
          </cell>
          <cell r="K107">
            <v>0</v>
          </cell>
          <cell r="L107">
            <v>0</v>
          </cell>
          <cell r="M107" t="str">
            <v>X</v>
          </cell>
          <cell r="N107">
            <v>0</v>
          </cell>
          <cell r="O107">
            <v>0</v>
          </cell>
          <cell r="P107" t="str">
            <v>X</v>
          </cell>
          <cell r="Q107">
            <v>0</v>
          </cell>
          <cell r="R107">
            <v>0</v>
          </cell>
          <cell r="S107" t="str">
            <v>X</v>
          </cell>
          <cell r="T107">
            <v>0</v>
          </cell>
          <cell r="U107">
            <v>0</v>
          </cell>
          <cell r="V107" t="str">
            <v>X</v>
          </cell>
          <cell r="W107">
            <v>0</v>
          </cell>
          <cell r="X107">
            <v>0</v>
          </cell>
          <cell r="Y107" t="str">
            <v>X</v>
          </cell>
          <cell r="Z107">
            <v>20010.240000000002</v>
          </cell>
          <cell r="AA107">
            <v>0</v>
          </cell>
          <cell r="AB107" t="str">
            <v>X</v>
          </cell>
          <cell r="AC107">
            <v>191171.4</v>
          </cell>
          <cell r="AD107">
            <v>193144.82</v>
          </cell>
          <cell r="AE107">
            <v>-1.0217307406949927</v>
          </cell>
          <cell r="AF107">
            <v>0</v>
          </cell>
          <cell r="AG107">
            <v>0</v>
          </cell>
          <cell r="AH107" t="str">
            <v>X</v>
          </cell>
          <cell r="AI107">
            <v>0</v>
          </cell>
          <cell r="AJ107">
            <v>0</v>
          </cell>
          <cell r="AK107" t="str">
            <v>X</v>
          </cell>
          <cell r="AL107">
            <v>0</v>
          </cell>
          <cell r="AM107">
            <v>0</v>
          </cell>
          <cell r="AN107" t="str">
            <v>X</v>
          </cell>
          <cell r="AO107">
            <v>-644216.94999999995</v>
          </cell>
          <cell r="AP107">
            <v>-324607.06</v>
          </cell>
          <cell r="AQ107">
            <v>98.46054796220389</v>
          </cell>
          <cell r="AR107">
            <v>21820475.019999996</v>
          </cell>
          <cell r="AS107">
            <v>19703103.110000003</v>
          </cell>
          <cell r="AT107">
            <v>10.746388008929175</v>
          </cell>
          <cell r="AU107">
            <v>211181.63999999757</v>
          </cell>
          <cell r="AV107">
            <v>193144.82000000164</v>
          </cell>
          <cell r="AW107">
            <v>9.3384953321532507</v>
          </cell>
        </row>
        <row r="108">
          <cell r="C108">
            <v>6</v>
          </cell>
          <cell r="D108" t="str">
            <v>Erträge aus Zuschreibungen</v>
          </cell>
          <cell r="E108">
            <v>0</v>
          </cell>
          <cell r="F108">
            <v>86229.6</v>
          </cell>
          <cell r="G108" t="str">
            <v>X</v>
          </cell>
          <cell r="H108">
            <v>0</v>
          </cell>
          <cell r="I108">
            <v>0</v>
          </cell>
          <cell r="J108" t="str">
            <v>X</v>
          </cell>
          <cell r="K108">
            <v>0</v>
          </cell>
          <cell r="L108">
            <v>0</v>
          </cell>
          <cell r="M108" t="str">
            <v>X</v>
          </cell>
          <cell r="N108">
            <v>0</v>
          </cell>
          <cell r="O108">
            <v>0</v>
          </cell>
          <cell r="P108" t="str">
            <v>X</v>
          </cell>
          <cell r="Q108">
            <v>0</v>
          </cell>
          <cell r="R108">
            <v>0</v>
          </cell>
          <cell r="S108" t="str">
            <v>X</v>
          </cell>
          <cell r="T108">
            <v>0</v>
          </cell>
          <cell r="U108">
            <v>0</v>
          </cell>
          <cell r="V108" t="str">
            <v>X</v>
          </cell>
          <cell r="W108">
            <v>0</v>
          </cell>
          <cell r="X108">
            <v>0</v>
          </cell>
          <cell r="Y108" t="str">
            <v>X</v>
          </cell>
          <cell r="Z108">
            <v>0</v>
          </cell>
          <cell r="AA108">
            <v>0</v>
          </cell>
          <cell r="AB108" t="str">
            <v>X</v>
          </cell>
          <cell r="AC108">
            <v>0</v>
          </cell>
          <cell r="AD108">
            <v>0</v>
          </cell>
          <cell r="AE108" t="str">
            <v>X</v>
          </cell>
          <cell r="AF108">
            <v>0</v>
          </cell>
          <cell r="AG108">
            <v>0</v>
          </cell>
          <cell r="AH108" t="str">
            <v>X</v>
          </cell>
          <cell r="AI108">
            <v>0</v>
          </cell>
          <cell r="AJ108">
            <v>0</v>
          </cell>
          <cell r="AK108" t="str">
            <v>X</v>
          </cell>
          <cell r="AL108">
            <v>0</v>
          </cell>
          <cell r="AM108">
            <v>0</v>
          </cell>
          <cell r="AN108" t="str">
            <v>X</v>
          </cell>
          <cell r="AO108">
            <v>0</v>
          </cell>
          <cell r="AP108">
            <v>0</v>
          </cell>
          <cell r="AQ108" t="str">
            <v>X</v>
          </cell>
          <cell r="AR108">
            <v>0</v>
          </cell>
          <cell r="AS108">
            <v>86229.6</v>
          </cell>
          <cell r="AT108" t="str">
            <v>X</v>
          </cell>
          <cell r="AU108">
            <v>0</v>
          </cell>
          <cell r="AV108">
            <v>0</v>
          </cell>
          <cell r="AW108" t="str">
            <v>X</v>
          </cell>
        </row>
        <row r="109">
          <cell r="C109">
            <v>7</v>
          </cell>
          <cell r="D109" t="str">
            <v>Gewinne aus Abgang von Kapitalanlagen</v>
          </cell>
          <cell r="E109">
            <v>3890.55</v>
          </cell>
          <cell r="F109">
            <v>198775.25</v>
          </cell>
          <cell r="G109">
            <v>-98.042739224324961</v>
          </cell>
          <cell r="H109">
            <v>0</v>
          </cell>
          <cell r="I109">
            <v>0</v>
          </cell>
          <cell r="J109" t="str">
            <v>X</v>
          </cell>
          <cell r="K109">
            <v>0</v>
          </cell>
          <cell r="L109">
            <v>0</v>
          </cell>
          <cell r="M109" t="str">
            <v>X</v>
          </cell>
          <cell r="N109">
            <v>0</v>
          </cell>
          <cell r="O109">
            <v>0</v>
          </cell>
          <cell r="P109" t="str">
            <v>X</v>
          </cell>
          <cell r="Q109">
            <v>0</v>
          </cell>
          <cell r="R109">
            <v>0</v>
          </cell>
          <cell r="S109" t="str">
            <v>X</v>
          </cell>
          <cell r="T109">
            <v>0</v>
          </cell>
          <cell r="U109">
            <v>0</v>
          </cell>
          <cell r="V109" t="str">
            <v>X</v>
          </cell>
          <cell r="W109">
            <v>0</v>
          </cell>
          <cell r="X109">
            <v>0</v>
          </cell>
          <cell r="Y109" t="str">
            <v>X</v>
          </cell>
          <cell r="Z109">
            <v>14842.25</v>
          </cell>
          <cell r="AA109">
            <v>0</v>
          </cell>
          <cell r="AB109" t="str">
            <v>X</v>
          </cell>
          <cell r="AC109">
            <v>0</v>
          </cell>
          <cell r="AD109">
            <v>0</v>
          </cell>
          <cell r="AE109" t="str">
            <v>X</v>
          </cell>
          <cell r="AF109">
            <v>0</v>
          </cell>
          <cell r="AG109">
            <v>0</v>
          </cell>
          <cell r="AH109" t="str">
            <v>X</v>
          </cell>
          <cell r="AI109">
            <v>0</v>
          </cell>
          <cell r="AJ109">
            <v>0</v>
          </cell>
          <cell r="AK109" t="str">
            <v>X</v>
          </cell>
          <cell r="AL109">
            <v>0</v>
          </cell>
          <cell r="AM109">
            <v>0</v>
          </cell>
          <cell r="AN109" t="str">
            <v>X</v>
          </cell>
          <cell r="AO109">
            <v>0</v>
          </cell>
          <cell r="AP109">
            <v>0</v>
          </cell>
          <cell r="AQ109" t="str">
            <v>X</v>
          </cell>
          <cell r="AR109">
            <v>18732.8</v>
          </cell>
          <cell r="AS109">
            <v>198775.25</v>
          </cell>
          <cell r="AT109">
            <v>-90.575889100881525</v>
          </cell>
          <cell r="AU109">
            <v>14842.25</v>
          </cell>
          <cell r="AV109">
            <v>0</v>
          </cell>
          <cell r="AW109" t="str">
            <v>X</v>
          </cell>
        </row>
        <row r="110">
          <cell r="C110">
            <v>8</v>
          </cell>
          <cell r="D110" t="str">
            <v>Sonstige Erträge</v>
          </cell>
          <cell r="E110">
            <v>237868.95</v>
          </cell>
          <cell r="F110">
            <v>16236.35</v>
          </cell>
          <cell r="G110">
            <v>1365.0395563042186</v>
          </cell>
          <cell r="H110">
            <v>0</v>
          </cell>
          <cell r="I110">
            <v>0</v>
          </cell>
          <cell r="J110" t="str">
            <v>X</v>
          </cell>
          <cell r="K110">
            <v>0</v>
          </cell>
          <cell r="L110">
            <v>0</v>
          </cell>
          <cell r="M110" t="str">
            <v>X</v>
          </cell>
          <cell r="N110">
            <v>0</v>
          </cell>
          <cell r="O110">
            <v>0</v>
          </cell>
          <cell r="P110" t="str">
            <v>X</v>
          </cell>
          <cell r="Q110">
            <v>0</v>
          </cell>
          <cell r="R110">
            <v>0</v>
          </cell>
          <cell r="S110" t="str">
            <v>X</v>
          </cell>
          <cell r="T110">
            <v>0</v>
          </cell>
          <cell r="U110">
            <v>0</v>
          </cell>
          <cell r="V110" t="str">
            <v>X</v>
          </cell>
          <cell r="W110">
            <v>0</v>
          </cell>
          <cell r="X110">
            <v>0</v>
          </cell>
          <cell r="Y110" t="str">
            <v>X</v>
          </cell>
          <cell r="Z110">
            <v>0</v>
          </cell>
          <cell r="AA110">
            <v>0</v>
          </cell>
          <cell r="AB110" t="str">
            <v>X</v>
          </cell>
          <cell r="AC110">
            <v>65879.22</v>
          </cell>
          <cell r="AD110">
            <v>467612.27</v>
          </cell>
          <cell r="AE110">
            <v>-85.911571567615198</v>
          </cell>
          <cell r="AF110">
            <v>0</v>
          </cell>
          <cell r="AG110">
            <v>0</v>
          </cell>
          <cell r="AH110" t="str">
            <v>X</v>
          </cell>
          <cell r="AI110">
            <v>0</v>
          </cell>
          <cell r="AJ110">
            <v>0</v>
          </cell>
          <cell r="AK110" t="str">
            <v>X</v>
          </cell>
          <cell r="AL110">
            <v>0</v>
          </cell>
          <cell r="AM110">
            <v>0</v>
          </cell>
          <cell r="AN110" t="str">
            <v>X</v>
          </cell>
          <cell r="AO110">
            <v>0</v>
          </cell>
          <cell r="AP110">
            <v>0</v>
          </cell>
          <cell r="AQ110" t="str">
            <v>X</v>
          </cell>
          <cell r="AR110">
            <v>303748.17000000004</v>
          </cell>
          <cell r="AS110">
            <v>483848.62</v>
          </cell>
          <cell r="AT110">
            <v>-37.222478799257495</v>
          </cell>
          <cell r="AU110">
            <v>65879.22000000003</v>
          </cell>
          <cell r="AV110">
            <v>467612.27</v>
          </cell>
          <cell r="AW110">
            <v>-85.911571567615184</v>
          </cell>
        </row>
        <row r="111">
          <cell r="C111">
            <v>9</v>
          </cell>
          <cell r="D111" t="str">
            <v>Aufwendungen aus der Kapitalveranlagung und Zinsaufwendungen</v>
          </cell>
          <cell r="E111">
            <v>-4481035.08</v>
          </cell>
          <cell r="F111">
            <v>-4569646.91</v>
          </cell>
          <cell r="G111">
            <v>-1.9391395384638188</v>
          </cell>
          <cell r="H111">
            <v>0</v>
          </cell>
          <cell r="I111">
            <v>0</v>
          </cell>
          <cell r="J111" t="str">
            <v>X</v>
          </cell>
          <cell r="K111">
            <v>0</v>
          </cell>
          <cell r="L111">
            <v>0</v>
          </cell>
          <cell r="M111" t="str">
            <v>X</v>
          </cell>
          <cell r="N111">
            <v>0</v>
          </cell>
          <cell r="O111">
            <v>0</v>
          </cell>
          <cell r="P111" t="str">
            <v>X</v>
          </cell>
          <cell r="Q111">
            <v>0</v>
          </cell>
          <cell r="R111">
            <v>0</v>
          </cell>
          <cell r="S111" t="str">
            <v>X</v>
          </cell>
          <cell r="T111">
            <v>-21262.91</v>
          </cell>
          <cell r="U111">
            <v>0</v>
          </cell>
          <cell r="V111" t="str">
            <v>X</v>
          </cell>
          <cell r="W111">
            <v>0</v>
          </cell>
          <cell r="X111">
            <v>0</v>
          </cell>
          <cell r="Y111" t="str">
            <v>X</v>
          </cell>
          <cell r="Z111">
            <v>-25668.26</v>
          </cell>
          <cell r="AA111">
            <v>0</v>
          </cell>
          <cell r="AB111" t="str">
            <v>X</v>
          </cell>
          <cell r="AC111">
            <v>3932.65</v>
          </cell>
          <cell r="AD111">
            <v>-358710.3</v>
          </cell>
          <cell r="AE111" t="str">
            <v>X</v>
          </cell>
          <cell r="AF111">
            <v>0</v>
          </cell>
          <cell r="AG111">
            <v>0</v>
          </cell>
          <cell r="AH111" t="str">
            <v>X</v>
          </cell>
          <cell r="AI111">
            <v>0</v>
          </cell>
          <cell r="AJ111">
            <v>0</v>
          </cell>
          <cell r="AK111" t="str">
            <v>X</v>
          </cell>
          <cell r="AL111">
            <v>0</v>
          </cell>
          <cell r="AM111">
            <v>0</v>
          </cell>
          <cell r="AN111" t="str">
            <v>X</v>
          </cell>
          <cell r="AO111">
            <v>433035.75</v>
          </cell>
          <cell r="AP111">
            <v>447102.17</v>
          </cell>
          <cell r="AQ111">
            <v>-3.1461310062529946</v>
          </cell>
          <cell r="AR111">
            <v>-4090997.8499999996</v>
          </cell>
          <cell r="AS111">
            <v>-4481255.04</v>
          </cell>
          <cell r="AT111">
            <v>-8.7086583226470449</v>
          </cell>
          <cell r="AU111">
            <v>-42998.519999999553</v>
          </cell>
          <cell r="AV111">
            <v>-358710.29999999987</v>
          </cell>
          <cell r="AW111">
            <v>-88.013023322720429</v>
          </cell>
        </row>
        <row r="112">
          <cell r="C112">
            <v>10</v>
          </cell>
          <cell r="D112" t="str">
            <v>Abschreibungen von Kapitalanlagen</v>
          </cell>
          <cell r="E112">
            <v>-2122161.29</v>
          </cell>
          <cell r="F112">
            <v>-1455547.2</v>
          </cell>
          <cell r="G112">
            <v>45.798177482667704</v>
          </cell>
          <cell r="H112">
            <v>0</v>
          </cell>
          <cell r="I112">
            <v>0</v>
          </cell>
          <cell r="J112" t="str">
            <v>X</v>
          </cell>
          <cell r="K112">
            <v>0</v>
          </cell>
          <cell r="L112">
            <v>0</v>
          </cell>
          <cell r="M112" t="str">
            <v>X</v>
          </cell>
          <cell r="N112">
            <v>0</v>
          </cell>
          <cell r="O112">
            <v>0</v>
          </cell>
          <cell r="P112" t="str">
            <v>X</v>
          </cell>
          <cell r="Q112">
            <v>0</v>
          </cell>
          <cell r="R112">
            <v>0</v>
          </cell>
          <cell r="S112" t="str">
            <v>X</v>
          </cell>
          <cell r="T112">
            <v>0</v>
          </cell>
          <cell r="U112">
            <v>0</v>
          </cell>
          <cell r="V112" t="str">
            <v>X</v>
          </cell>
          <cell r="W112">
            <v>0</v>
          </cell>
          <cell r="X112">
            <v>0</v>
          </cell>
          <cell r="Y112" t="str">
            <v>X</v>
          </cell>
          <cell r="Z112">
            <v>-14740.34</v>
          </cell>
          <cell r="AA112">
            <v>0</v>
          </cell>
          <cell r="AB112" t="str">
            <v>X</v>
          </cell>
          <cell r="AC112">
            <v>-12623.69</v>
          </cell>
          <cell r="AD112">
            <v>-15561.93</v>
          </cell>
          <cell r="AE112">
            <v>-18.880948571289036</v>
          </cell>
          <cell r="AF112">
            <v>0</v>
          </cell>
          <cell r="AG112">
            <v>0</v>
          </cell>
          <cell r="AH112" t="str">
            <v>X</v>
          </cell>
          <cell r="AI112">
            <v>0</v>
          </cell>
          <cell r="AJ112">
            <v>0</v>
          </cell>
          <cell r="AK112" t="str">
            <v>X</v>
          </cell>
          <cell r="AL112">
            <v>0</v>
          </cell>
          <cell r="AM112">
            <v>0</v>
          </cell>
          <cell r="AN112" t="str">
            <v>X</v>
          </cell>
          <cell r="AO112">
            <v>0</v>
          </cell>
          <cell r="AP112">
            <v>0</v>
          </cell>
          <cell r="AQ112" t="str">
            <v>X</v>
          </cell>
          <cell r="AR112">
            <v>-2149525.3199999998</v>
          </cell>
          <cell r="AS112">
            <v>-1471109.13</v>
          </cell>
          <cell r="AT112">
            <v>46.115966257377529</v>
          </cell>
          <cell r="AU112">
            <v>-27364.029999999795</v>
          </cell>
          <cell r="AV112">
            <v>-15561.929999999935</v>
          </cell>
          <cell r="AW112">
            <v>75.839564886874001</v>
          </cell>
        </row>
        <row r="113">
          <cell r="C113">
            <v>50</v>
          </cell>
          <cell r="D113" t="str">
            <v>davon Wertminderungen von Kapitalanlagen</v>
          </cell>
          <cell r="E113">
            <v>-24457.05</v>
          </cell>
          <cell r="F113">
            <v>-92296.02</v>
          </cell>
          <cell r="G113">
            <v>-73.501511766162835</v>
          </cell>
          <cell r="H113">
            <v>0</v>
          </cell>
          <cell r="I113">
            <v>0</v>
          </cell>
          <cell r="J113" t="str">
            <v>X</v>
          </cell>
          <cell r="K113">
            <v>0</v>
          </cell>
          <cell r="L113">
            <v>0</v>
          </cell>
          <cell r="M113" t="str">
            <v>X</v>
          </cell>
          <cell r="N113">
            <v>0</v>
          </cell>
          <cell r="O113">
            <v>0</v>
          </cell>
          <cell r="P113" t="str">
            <v>X</v>
          </cell>
          <cell r="Q113">
            <v>0</v>
          </cell>
          <cell r="R113">
            <v>0</v>
          </cell>
          <cell r="S113" t="str">
            <v>X</v>
          </cell>
          <cell r="T113">
            <v>0</v>
          </cell>
          <cell r="U113">
            <v>0</v>
          </cell>
          <cell r="V113" t="str">
            <v>X</v>
          </cell>
          <cell r="W113">
            <v>0</v>
          </cell>
          <cell r="X113">
            <v>0</v>
          </cell>
          <cell r="Y113" t="str">
            <v>X</v>
          </cell>
          <cell r="Z113">
            <v>0</v>
          </cell>
          <cell r="AA113">
            <v>0</v>
          </cell>
          <cell r="AB113" t="str">
            <v>X</v>
          </cell>
          <cell r="AC113">
            <v>0</v>
          </cell>
          <cell r="AD113">
            <v>0</v>
          </cell>
          <cell r="AE113" t="str">
            <v>X</v>
          </cell>
          <cell r="AF113">
            <v>0</v>
          </cell>
          <cell r="AG113">
            <v>0</v>
          </cell>
          <cell r="AH113" t="str">
            <v>X</v>
          </cell>
          <cell r="AI113">
            <v>0</v>
          </cell>
          <cell r="AJ113">
            <v>0</v>
          </cell>
          <cell r="AK113" t="str">
            <v>X</v>
          </cell>
          <cell r="AL113">
            <v>0</v>
          </cell>
          <cell r="AM113">
            <v>0</v>
          </cell>
          <cell r="AN113" t="str">
            <v>X</v>
          </cell>
          <cell r="AO113">
            <v>0</v>
          </cell>
          <cell r="AP113">
            <v>0</v>
          </cell>
          <cell r="AQ113" t="str">
            <v>X</v>
          </cell>
          <cell r="AR113">
            <v>-24457.05</v>
          </cell>
          <cell r="AS113">
            <v>-92296.02</v>
          </cell>
          <cell r="AT113">
            <v>-73.501511766162835</v>
          </cell>
          <cell r="AU113">
            <v>0</v>
          </cell>
          <cell r="AV113">
            <v>0</v>
          </cell>
          <cell r="AW113" t="str">
            <v>X</v>
          </cell>
        </row>
        <row r="114">
          <cell r="C114">
            <v>11</v>
          </cell>
          <cell r="D114" t="str">
            <v>Währungsänderungen</v>
          </cell>
          <cell r="E114">
            <v>0</v>
          </cell>
          <cell r="F114">
            <v>0</v>
          </cell>
          <cell r="G114" t="str">
            <v>X</v>
          </cell>
          <cell r="H114">
            <v>0</v>
          </cell>
          <cell r="I114">
            <v>0</v>
          </cell>
          <cell r="J114" t="str">
            <v>X</v>
          </cell>
          <cell r="K114">
            <v>0</v>
          </cell>
          <cell r="L114">
            <v>0</v>
          </cell>
          <cell r="M114" t="str">
            <v>X</v>
          </cell>
          <cell r="N114">
            <v>0</v>
          </cell>
          <cell r="O114">
            <v>0</v>
          </cell>
          <cell r="P114" t="str">
            <v>X</v>
          </cell>
          <cell r="Q114">
            <v>0</v>
          </cell>
          <cell r="R114">
            <v>0</v>
          </cell>
          <cell r="S114" t="str">
            <v>X</v>
          </cell>
          <cell r="T114">
            <v>0</v>
          </cell>
          <cell r="U114">
            <v>0</v>
          </cell>
          <cell r="V114" t="str">
            <v>X</v>
          </cell>
          <cell r="W114">
            <v>0</v>
          </cell>
          <cell r="X114">
            <v>0</v>
          </cell>
          <cell r="Y114" t="str">
            <v>X</v>
          </cell>
          <cell r="Z114">
            <v>675.9</v>
          </cell>
          <cell r="AA114">
            <v>0</v>
          </cell>
          <cell r="AB114" t="str">
            <v>X</v>
          </cell>
          <cell r="AC114">
            <v>206125.5</v>
          </cell>
          <cell r="AD114">
            <v>-262586.57</v>
          </cell>
          <cell r="AE114" t="str">
            <v>X</v>
          </cell>
          <cell r="AF114">
            <v>0</v>
          </cell>
          <cell r="AG114">
            <v>0</v>
          </cell>
          <cell r="AH114" t="str">
            <v>X</v>
          </cell>
          <cell r="AI114">
            <v>0</v>
          </cell>
          <cell r="AJ114">
            <v>0</v>
          </cell>
          <cell r="AK114" t="str">
            <v>X</v>
          </cell>
          <cell r="AL114">
            <v>0</v>
          </cell>
          <cell r="AM114">
            <v>0</v>
          </cell>
          <cell r="AN114" t="str">
            <v>X</v>
          </cell>
          <cell r="AO114">
            <v>0</v>
          </cell>
          <cell r="AP114">
            <v>0</v>
          </cell>
          <cell r="AQ114" t="str">
            <v>X</v>
          </cell>
          <cell r="AR114">
            <v>206801.4</v>
          </cell>
          <cell r="AS114">
            <v>-262586.57</v>
          </cell>
          <cell r="AT114" t="str">
            <v>X</v>
          </cell>
          <cell r="AU114">
            <v>206801.4</v>
          </cell>
          <cell r="AV114">
            <v>-262586.57</v>
          </cell>
          <cell r="AW114" t="str">
            <v>X</v>
          </cell>
        </row>
        <row r="115">
          <cell r="C115">
            <v>12</v>
          </cell>
          <cell r="D115" t="str">
            <v>Verluste aus Abgang von Kapitalanlagen</v>
          </cell>
          <cell r="E115">
            <v>0</v>
          </cell>
          <cell r="F115">
            <v>-600936.6</v>
          </cell>
          <cell r="G115" t="str">
            <v>X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0</v>
          </cell>
          <cell r="O115">
            <v>0</v>
          </cell>
          <cell r="P115" t="str">
            <v>X</v>
          </cell>
          <cell r="Q115">
            <v>0</v>
          </cell>
          <cell r="R115">
            <v>0</v>
          </cell>
          <cell r="S115" t="str">
            <v>X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-7829.04</v>
          </cell>
          <cell r="AA115">
            <v>0</v>
          </cell>
          <cell r="AB115" t="str">
            <v>X</v>
          </cell>
          <cell r="AC115">
            <v>0</v>
          </cell>
          <cell r="AD115">
            <v>0</v>
          </cell>
          <cell r="AE115" t="str">
            <v>X</v>
          </cell>
          <cell r="AF115">
            <v>0</v>
          </cell>
          <cell r="AG115">
            <v>0</v>
          </cell>
          <cell r="AH115" t="str">
            <v>X</v>
          </cell>
          <cell r="AI115">
            <v>0</v>
          </cell>
          <cell r="AJ115">
            <v>0</v>
          </cell>
          <cell r="AK115" t="str">
            <v>X</v>
          </cell>
          <cell r="AL115">
            <v>0</v>
          </cell>
          <cell r="AM115">
            <v>0</v>
          </cell>
          <cell r="AN115" t="str">
            <v>X</v>
          </cell>
          <cell r="AO115">
            <v>0</v>
          </cell>
          <cell r="AP115">
            <v>0</v>
          </cell>
          <cell r="AQ115" t="str">
            <v>X</v>
          </cell>
          <cell r="AR115">
            <v>-7829.04</v>
          </cell>
          <cell r="AS115">
            <v>-600936.6</v>
          </cell>
          <cell r="AT115">
            <v>-98.697193680664483</v>
          </cell>
          <cell r="AU115">
            <v>-7829.04</v>
          </cell>
          <cell r="AV115">
            <v>0</v>
          </cell>
          <cell r="AW115" t="str">
            <v>X</v>
          </cell>
        </row>
        <row r="116">
          <cell r="C116">
            <v>13</v>
          </cell>
          <cell r="D116" t="str">
            <v>Zinsaufwendungen</v>
          </cell>
          <cell r="E116">
            <v>-1049408.3999999999</v>
          </cell>
          <cell r="F116">
            <v>-1150761.78</v>
          </cell>
          <cell r="G116">
            <v>-8.8075031480451251</v>
          </cell>
          <cell r="H116">
            <v>0</v>
          </cell>
          <cell r="I116">
            <v>0</v>
          </cell>
          <cell r="J116" t="str">
            <v>X</v>
          </cell>
          <cell r="K116">
            <v>0</v>
          </cell>
          <cell r="L116">
            <v>0</v>
          </cell>
          <cell r="M116" t="str">
            <v>X</v>
          </cell>
          <cell r="N116">
            <v>0</v>
          </cell>
          <cell r="O116">
            <v>0</v>
          </cell>
          <cell r="P116" t="str">
            <v>X</v>
          </cell>
          <cell r="Q116">
            <v>0</v>
          </cell>
          <cell r="R116">
            <v>0</v>
          </cell>
          <cell r="S116" t="str">
            <v>X</v>
          </cell>
          <cell r="T116">
            <v>0</v>
          </cell>
          <cell r="U116">
            <v>0</v>
          </cell>
          <cell r="V116" t="str">
            <v>X</v>
          </cell>
          <cell r="W116">
            <v>0</v>
          </cell>
          <cell r="X116">
            <v>0</v>
          </cell>
          <cell r="Y116" t="str">
            <v>X</v>
          </cell>
          <cell r="Z116">
            <v>-137.11000000000001</v>
          </cell>
          <cell r="AA116">
            <v>0</v>
          </cell>
          <cell r="AB116" t="str">
            <v>X</v>
          </cell>
          <cell r="AC116">
            <v>-32904.83</v>
          </cell>
          <cell r="AD116">
            <v>-47102.17</v>
          </cell>
          <cell r="AE116">
            <v>-30.141583710474485</v>
          </cell>
          <cell r="AF116">
            <v>0</v>
          </cell>
          <cell r="AG116">
            <v>0</v>
          </cell>
          <cell r="AH116" t="str">
            <v>X</v>
          </cell>
          <cell r="AI116">
            <v>0</v>
          </cell>
          <cell r="AJ116">
            <v>0</v>
          </cell>
          <cell r="AK116" t="str">
            <v>X</v>
          </cell>
          <cell r="AL116">
            <v>0</v>
          </cell>
          <cell r="AM116">
            <v>0</v>
          </cell>
          <cell r="AN116" t="str">
            <v>X</v>
          </cell>
          <cell r="AO116">
            <v>433035.75</v>
          </cell>
          <cell r="AP116">
            <v>447102.17</v>
          </cell>
          <cell r="AQ116">
            <v>-3.1461310062529946</v>
          </cell>
          <cell r="AR116">
            <v>-649414.59000000008</v>
          </cell>
          <cell r="AS116">
            <v>-750761.78</v>
          </cell>
          <cell r="AT116">
            <v>-13.499247391096535</v>
          </cell>
          <cell r="AU116">
            <v>-33041.940000000177</v>
          </cell>
          <cell r="AV116">
            <v>-47102.169999999984</v>
          </cell>
          <cell r="AW116">
            <v>-29.850493087685372</v>
          </cell>
        </row>
        <row r="117">
          <cell r="C117">
            <v>14</v>
          </cell>
          <cell r="D117" t="str">
            <v>Übrige Aufwendungen</v>
          </cell>
          <cell r="E117">
            <v>-1309465.3899999999</v>
          </cell>
          <cell r="F117">
            <v>-1362401.33</v>
          </cell>
          <cell r="G117">
            <v>-3.8854879861281555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0</v>
          </cell>
          <cell r="O117">
            <v>0</v>
          </cell>
          <cell r="P117" t="str">
            <v>X</v>
          </cell>
          <cell r="Q117">
            <v>0</v>
          </cell>
          <cell r="R117">
            <v>0</v>
          </cell>
          <cell r="S117" t="str">
            <v>X</v>
          </cell>
          <cell r="T117">
            <v>-21262.91</v>
          </cell>
          <cell r="U117">
            <v>0</v>
          </cell>
          <cell r="V117" t="str">
            <v>X</v>
          </cell>
          <cell r="W117">
            <v>0</v>
          </cell>
          <cell r="X117">
            <v>0</v>
          </cell>
          <cell r="Y117" t="str">
            <v>X</v>
          </cell>
          <cell r="Z117">
            <v>-3637.67</v>
          </cell>
          <cell r="AA117">
            <v>0</v>
          </cell>
          <cell r="AB117" t="str">
            <v>X</v>
          </cell>
          <cell r="AC117">
            <v>-156664.32999999999</v>
          </cell>
          <cell r="AD117">
            <v>-33459.629999999997</v>
          </cell>
          <cell r="AE117">
            <v>368.21895520064027</v>
          </cell>
          <cell r="AF117">
            <v>0</v>
          </cell>
          <cell r="AG117">
            <v>0</v>
          </cell>
          <cell r="AH117" t="str">
            <v>X</v>
          </cell>
          <cell r="AI117">
            <v>0</v>
          </cell>
          <cell r="AJ117">
            <v>0</v>
          </cell>
          <cell r="AK117" t="str">
            <v>X</v>
          </cell>
          <cell r="AL117">
            <v>0</v>
          </cell>
          <cell r="AM117">
            <v>0</v>
          </cell>
          <cell r="AN117" t="str">
            <v>X</v>
          </cell>
          <cell r="AO117">
            <v>0</v>
          </cell>
          <cell r="AP117">
            <v>0</v>
          </cell>
          <cell r="AQ117" t="str">
            <v>X</v>
          </cell>
          <cell r="AR117">
            <v>-1491030.2999999998</v>
          </cell>
          <cell r="AS117">
            <v>-1395860.96</v>
          </cell>
          <cell r="AT117">
            <v>6.8179670273176729</v>
          </cell>
          <cell r="AU117">
            <v>-181564.90999999992</v>
          </cell>
          <cell r="AV117">
            <v>-33459.629999999888</v>
          </cell>
          <cell r="AW117">
            <v>442.63872613056543</v>
          </cell>
        </row>
        <row r="118">
          <cell r="C118">
            <v>15</v>
          </cell>
          <cell r="D118" t="str">
            <v>Ergebnis aus Anteilen an at equity bewerteten Unternehmen</v>
          </cell>
          <cell r="E118">
            <v>0</v>
          </cell>
          <cell r="F118">
            <v>0</v>
          </cell>
          <cell r="G118" t="str">
            <v>X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0</v>
          </cell>
          <cell r="O118">
            <v>0</v>
          </cell>
          <cell r="P118" t="str">
            <v>X</v>
          </cell>
          <cell r="Q118">
            <v>0</v>
          </cell>
          <cell r="R118">
            <v>0</v>
          </cell>
          <cell r="S118" t="str">
            <v>X</v>
          </cell>
          <cell r="T118">
            <v>0</v>
          </cell>
          <cell r="U118">
            <v>0</v>
          </cell>
          <cell r="V118" t="str">
            <v>X</v>
          </cell>
          <cell r="W118">
            <v>0</v>
          </cell>
          <cell r="X118">
            <v>0</v>
          </cell>
          <cell r="Y118" t="str">
            <v>X</v>
          </cell>
          <cell r="Z118">
            <v>0</v>
          </cell>
          <cell r="AA118">
            <v>0</v>
          </cell>
          <cell r="AB118" t="str">
            <v>X</v>
          </cell>
          <cell r="AC118">
            <v>0</v>
          </cell>
          <cell r="AD118">
            <v>0</v>
          </cell>
          <cell r="AE118" t="str">
            <v>X</v>
          </cell>
          <cell r="AF118">
            <v>0</v>
          </cell>
          <cell r="AG118">
            <v>0</v>
          </cell>
          <cell r="AH118" t="str">
            <v>X</v>
          </cell>
          <cell r="AI118">
            <v>0</v>
          </cell>
          <cell r="AJ118">
            <v>0</v>
          </cell>
          <cell r="AK118" t="str">
            <v>X</v>
          </cell>
          <cell r="AL118">
            <v>0</v>
          </cell>
          <cell r="AM118">
            <v>0</v>
          </cell>
          <cell r="AN118" t="str">
            <v>X</v>
          </cell>
          <cell r="AO118">
            <v>0</v>
          </cell>
          <cell r="AP118">
            <v>0</v>
          </cell>
          <cell r="AQ118" t="str">
            <v>X</v>
          </cell>
          <cell r="AR118">
            <v>0</v>
          </cell>
          <cell r="AS118">
            <v>0</v>
          </cell>
          <cell r="AT118" t="str">
            <v>X</v>
          </cell>
          <cell r="AU118">
            <v>0</v>
          </cell>
          <cell r="AV118">
            <v>0</v>
          </cell>
          <cell r="AW118" t="str">
            <v>X</v>
          </cell>
        </row>
        <row r="119">
          <cell r="C119">
            <v>16</v>
          </cell>
          <cell r="D119" t="str">
            <v>Sonstige Erträge</v>
          </cell>
          <cell r="E119">
            <v>32810.730000000003</v>
          </cell>
          <cell r="F119">
            <v>33633.79</v>
          </cell>
          <cell r="G119">
            <v>-2.4471223730658909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0</v>
          </cell>
          <cell r="O119">
            <v>0</v>
          </cell>
          <cell r="P119" t="str">
            <v>X</v>
          </cell>
          <cell r="Q119">
            <v>0</v>
          </cell>
          <cell r="R119">
            <v>0</v>
          </cell>
          <cell r="S119" t="str">
            <v>X</v>
          </cell>
          <cell r="T119">
            <v>40129.35</v>
          </cell>
          <cell r="U119">
            <v>17519.03</v>
          </cell>
          <cell r="V119">
            <v>129.06148342687925</v>
          </cell>
          <cell r="W119">
            <v>0</v>
          </cell>
          <cell r="X119">
            <v>0</v>
          </cell>
          <cell r="Y119" t="str">
            <v>X</v>
          </cell>
          <cell r="Z119">
            <v>195681.47</v>
          </cell>
          <cell r="AA119">
            <v>0</v>
          </cell>
          <cell r="AB119" t="str">
            <v>X</v>
          </cell>
          <cell r="AC119">
            <v>14638.31</v>
          </cell>
          <cell r="AD119">
            <v>75.95</v>
          </cell>
          <cell r="AE119">
            <v>19173.6142198815</v>
          </cell>
          <cell r="AF119">
            <v>0</v>
          </cell>
          <cell r="AG119">
            <v>0</v>
          </cell>
          <cell r="AH119" t="str">
            <v>X</v>
          </cell>
          <cell r="AI119">
            <v>0</v>
          </cell>
          <cell r="AJ119">
            <v>0</v>
          </cell>
          <cell r="AK119" t="str">
            <v>X</v>
          </cell>
          <cell r="AL119">
            <v>0</v>
          </cell>
          <cell r="AM119">
            <v>0</v>
          </cell>
          <cell r="AN119" t="str">
            <v>X</v>
          </cell>
          <cell r="AO119">
            <v>0</v>
          </cell>
          <cell r="AP119">
            <v>0</v>
          </cell>
          <cell r="AQ119" t="str">
            <v>X</v>
          </cell>
          <cell r="AR119">
            <v>283259.86</v>
          </cell>
          <cell r="AS119">
            <v>51228.77</v>
          </cell>
          <cell r="AT119">
            <v>452.93121423762466</v>
          </cell>
          <cell r="AU119">
            <v>250449.12999999998</v>
          </cell>
          <cell r="AV119">
            <v>17594.979999999996</v>
          </cell>
          <cell r="AW119">
            <v>1323.412416496069</v>
          </cell>
        </row>
        <row r="120">
          <cell r="C120">
            <v>17</v>
          </cell>
          <cell r="D120" t="str">
            <v xml:space="preserve">    sonstige versicherungstechnische Erträge</v>
          </cell>
          <cell r="E120">
            <v>10932.61</v>
          </cell>
          <cell r="F120">
            <v>20937.43</v>
          </cell>
          <cell r="G120">
            <v>-47.784374682088483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0</v>
          </cell>
          <cell r="O120">
            <v>0</v>
          </cell>
          <cell r="P120" t="str">
            <v>X</v>
          </cell>
          <cell r="Q120">
            <v>0</v>
          </cell>
          <cell r="R120">
            <v>0</v>
          </cell>
          <cell r="S120" t="str">
            <v>X</v>
          </cell>
          <cell r="T120">
            <v>40129.35</v>
          </cell>
          <cell r="U120">
            <v>17519.03</v>
          </cell>
          <cell r="V120">
            <v>129.06148342687925</v>
          </cell>
          <cell r="W120">
            <v>0</v>
          </cell>
          <cell r="X120">
            <v>0</v>
          </cell>
          <cell r="Y120" t="str">
            <v>X</v>
          </cell>
          <cell r="Z120">
            <v>165183.53</v>
          </cell>
          <cell r="AA120">
            <v>0</v>
          </cell>
          <cell r="AB120" t="str">
            <v>X</v>
          </cell>
          <cell r="AC120">
            <v>14638.31</v>
          </cell>
          <cell r="AD120">
            <v>75.95</v>
          </cell>
          <cell r="AE120">
            <v>19173.6142198815</v>
          </cell>
          <cell r="AF120">
            <v>0</v>
          </cell>
          <cell r="AG120">
            <v>0</v>
          </cell>
          <cell r="AH120" t="str">
            <v>X</v>
          </cell>
          <cell r="AI120">
            <v>0</v>
          </cell>
          <cell r="AJ120">
            <v>0</v>
          </cell>
          <cell r="AK120" t="str">
            <v>X</v>
          </cell>
          <cell r="AL120">
            <v>0</v>
          </cell>
          <cell r="AM120">
            <v>0</v>
          </cell>
          <cell r="AN120" t="str">
            <v>X</v>
          </cell>
          <cell r="AO120">
            <v>0</v>
          </cell>
          <cell r="AP120">
            <v>0</v>
          </cell>
          <cell r="AQ120" t="str">
            <v>X</v>
          </cell>
          <cell r="AR120">
            <v>230883.8</v>
          </cell>
          <cell r="AS120">
            <v>38532.409999999996</v>
          </cell>
          <cell r="AT120">
            <v>499.1937696084932</v>
          </cell>
          <cell r="AU120">
            <v>219951.19</v>
          </cell>
          <cell r="AV120">
            <v>17594.979999999996</v>
          </cell>
          <cell r="AW120">
            <v>1150.0792271431969</v>
          </cell>
        </row>
        <row r="121">
          <cell r="C121">
            <v>18</v>
          </cell>
          <cell r="D121" t="str">
            <v xml:space="preserve">    sonstige nicht versicherungstechnische Erträge</v>
          </cell>
          <cell r="E121">
            <v>21878.12</v>
          </cell>
          <cell r="F121">
            <v>12696.36</v>
          </cell>
          <cell r="G121">
            <v>72.318050212816871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30497.94</v>
          </cell>
          <cell r="AA121">
            <v>0</v>
          </cell>
          <cell r="AB121" t="str">
            <v>X</v>
          </cell>
          <cell r="AC121">
            <v>0</v>
          </cell>
          <cell r="AD121">
            <v>0</v>
          </cell>
          <cell r="AE121" t="str">
            <v>X</v>
          </cell>
          <cell r="AF121">
            <v>0</v>
          </cell>
          <cell r="AG121">
            <v>0</v>
          </cell>
          <cell r="AH121" t="str">
            <v>X</v>
          </cell>
          <cell r="AI121">
            <v>0</v>
          </cell>
          <cell r="AJ121">
            <v>0</v>
          </cell>
          <cell r="AK121" t="str">
            <v>X</v>
          </cell>
          <cell r="AL121">
            <v>0</v>
          </cell>
          <cell r="AM121">
            <v>0</v>
          </cell>
          <cell r="AN121" t="str">
            <v>X</v>
          </cell>
          <cell r="AO121">
            <v>0</v>
          </cell>
          <cell r="AP121">
            <v>0</v>
          </cell>
          <cell r="AQ121" t="str">
            <v>X</v>
          </cell>
          <cell r="AR121">
            <v>52376.06</v>
          </cell>
          <cell r="AS121">
            <v>12696.36</v>
          </cell>
          <cell r="AT121">
            <v>312.52815767668841</v>
          </cell>
          <cell r="AU121">
            <v>30497.94</v>
          </cell>
          <cell r="AV121">
            <v>0</v>
          </cell>
          <cell r="AW121" t="str">
            <v>X</v>
          </cell>
        </row>
        <row r="122">
          <cell r="C122">
            <v>19</v>
          </cell>
          <cell r="D122" t="str">
            <v>Aufwendungen für Versicherungsfälle</v>
          </cell>
          <cell r="E122">
            <v>-181304984.96000001</v>
          </cell>
          <cell r="F122">
            <v>-174727387.69999999</v>
          </cell>
          <cell r="G122">
            <v>3.7644912721373158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0</v>
          </cell>
          <cell r="O122">
            <v>0</v>
          </cell>
          <cell r="P122" t="str">
            <v>X</v>
          </cell>
          <cell r="Q122">
            <v>0</v>
          </cell>
          <cell r="R122">
            <v>0</v>
          </cell>
          <cell r="S122" t="str">
            <v>X</v>
          </cell>
          <cell r="T122">
            <v>-16866286.66</v>
          </cell>
          <cell r="U122">
            <v>-14742016.039999999</v>
          </cell>
          <cell r="V122">
            <v>14.409634436946384</v>
          </cell>
          <cell r="W122">
            <v>0</v>
          </cell>
          <cell r="X122">
            <v>0</v>
          </cell>
          <cell r="Y122" t="str">
            <v>X</v>
          </cell>
          <cell r="Z122">
            <v>-3558726.69</v>
          </cell>
          <cell r="AA122">
            <v>0</v>
          </cell>
          <cell r="AB122" t="str">
            <v>X</v>
          </cell>
          <cell r="AC122">
            <v>-9276725.5199999996</v>
          </cell>
          <cell r="AD122">
            <v>-10711976.66</v>
          </cell>
          <cell r="AE122">
            <v>-13.398564854602668</v>
          </cell>
          <cell r="AF122">
            <v>0</v>
          </cell>
          <cell r="AG122">
            <v>0</v>
          </cell>
          <cell r="AH122" t="str">
            <v>X</v>
          </cell>
          <cell r="AI122">
            <v>0</v>
          </cell>
          <cell r="AJ122">
            <v>0</v>
          </cell>
          <cell r="AK122" t="str">
            <v>X</v>
          </cell>
          <cell r="AL122">
            <v>0</v>
          </cell>
          <cell r="AM122">
            <v>0</v>
          </cell>
          <cell r="AN122" t="str">
            <v>X</v>
          </cell>
          <cell r="AO122">
            <v>-4501.17</v>
          </cell>
          <cell r="AP122">
            <v>0</v>
          </cell>
          <cell r="AQ122" t="str">
            <v>X</v>
          </cell>
          <cell r="AR122">
            <v>-211011225</v>
          </cell>
          <cell r="AS122">
            <v>-200181380.39999998</v>
          </cell>
          <cell r="AT122">
            <v>5.4100159457188157</v>
          </cell>
          <cell r="AU122">
            <v>-29701738.86999999</v>
          </cell>
          <cell r="AV122">
            <v>-25453992.699999988</v>
          </cell>
          <cell r="AW122">
            <v>16.68793662378949</v>
          </cell>
        </row>
        <row r="123">
          <cell r="C123">
            <v>20</v>
          </cell>
          <cell r="D123" t="str">
            <v>Aufwendungen für Versicherungsfälle</v>
          </cell>
          <cell r="E123">
            <v>-134433728.93000001</v>
          </cell>
          <cell r="F123">
            <v>-127184627.7</v>
          </cell>
          <cell r="G123">
            <v>5.699667767317762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0</v>
          </cell>
          <cell r="O123">
            <v>0</v>
          </cell>
          <cell r="P123" t="str">
            <v>X</v>
          </cell>
          <cell r="Q123">
            <v>0</v>
          </cell>
          <cell r="R123">
            <v>0</v>
          </cell>
          <cell r="S123" t="str">
            <v>X</v>
          </cell>
          <cell r="T123">
            <v>-17260439.800000001</v>
          </cell>
          <cell r="U123">
            <v>-14907912.18</v>
          </cell>
          <cell r="V123">
            <v>15.780396286182041</v>
          </cell>
          <cell r="W123">
            <v>0</v>
          </cell>
          <cell r="X123">
            <v>0</v>
          </cell>
          <cell r="Y123" t="str">
            <v>X</v>
          </cell>
          <cell r="Z123">
            <v>-3182690.46</v>
          </cell>
          <cell r="AA123">
            <v>0</v>
          </cell>
          <cell r="AB123" t="str">
            <v>X</v>
          </cell>
          <cell r="AC123">
            <v>-9663858.6999999993</v>
          </cell>
          <cell r="AD123">
            <v>-10548274.01</v>
          </cell>
          <cell r="AE123">
            <v>-8.3844552119290316</v>
          </cell>
          <cell r="AF123">
            <v>0</v>
          </cell>
          <cell r="AG123">
            <v>0</v>
          </cell>
          <cell r="AH123" t="str">
            <v>X</v>
          </cell>
          <cell r="AI123">
            <v>0</v>
          </cell>
          <cell r="AJ123">
            <v>0</v>
          </cell>
          <cell r="AK123" t="str">
            <v>X</v>
          </cell>
          <cell r="AL123">
            <v>0</v>
          </cell>
          <cell r="AM123">
            <v>0</v>
          </cell>
          <cell r="AN123" t="str">
            <v>X</v>
          </cell>
          <cell r="AO123">
            <v>0</v>
          </cell>
          <cell r="AP123">
            <v>0</v>
          </cell>
          <cell r="AQ123" t="str">
            <v>X</v>
          </cell>
          <cell r="AR123">
            <v>-164540717.89000002</v>
          </cell>
          <cell r="AS123">
            <v>-152640813.88999999</v>
          </cell>
          <cell r="AT123">
            <v>7.7960171311557858</v>
          </cell>
          <cell r="AU123">
            <v>-30106988.960000008</v>
          </cell>
          <cell r="AV123">
            <v>-25456186.189999983</v>
          </cell>
          <cell r="AW123">
            <v>18.26983325501843</v>
          </cell>
        </row>
        <row r="124">
          <cell r="C124">
            <v>21</v>
          </cell>
          <cell r="D124" t="str">
            <v>Veränd. der RST für noch nicht abgew. Versicherungsfälle</v>
          </cell>
          <cell r="E124">
            <v>2703828.21</v>
          </cell>
          <cell r="F124">
            <v>-272750</v>
          </cell>
          <cell r="G124" t="str">
            <v>X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0</v>
          </cell>
          <cell r="O124">
            <v>0</v>
          </cell>
          <cell r="P124" t="str">
            <v>X</v>
          </cell>
          <cell r="Q124">
            <v>0</v>
          </cell>
          <cell r="R124">
            <v>0</v>
          </cell>
          <cell r="S124" t="str">
            <v>X</v>
          </cell>
          <cell r="T124">
            <v>-279411.88</v>
          </cell>
          <cell r="U124">
            <v>-205605.56</v>
          </cell>
          <cell r="V124">
            <v>35.897044807543146</v>
          </cell>
          <cell r="W124">
            <v>0</v>
          </cell>
          <cell r="X124">
            <v>0</v>
          </cell>
          <cell r="Y124" t="str">
            <v>X</v>
          </cell>
          <cell r="Z124">
            <v>-408753.42</v>
          </cell>
          <cell r="AA124">
            <v>0</v>
          </cell>
          <cell r="AB124" t="str">
            <v>X</v>
          </cell>
          <cell r="AC124">
            <v>387133.18</v>
          </cell>
          <cell r="AD124">
            <v>-163702.65</v>
          </cell>
          <cell r="AE124" t="str">
            <v>X</v>
          </cell>
          <cell r="AF124">
            <v>0</v>
          </cell>
          <cell r="AG124">
            <v>0</v>
          </cell>
          <cell r="AH124" t="str">
            <v>X</v>
          </cell>
          <cell r="AI124">
            <v>0</v>
          </cell>
          <cell r="AJ124">
            <v>0</v>
          </cell>
          <cell r="AK124" t="str">
            <v>X</v>
          </cell>
          <cell r="AL124">
            <v>0</v>
          </cell>
          <cell r="AM124">
            <v>0</v>
          </cell>
          <cell r="AN124" t="str">
            <v>X</v>
          </cell>
          <cell r="AO124">
            <v>-4501.17</v>
          </cell>
          <cell r="AP124">
            <v>0</v>
          </cell>
          <cell r="AQ124" t="str">
            <v>X</v>
          </cell>
          <cell r="AR124">
            <v>2398294.9200000004</v>
          </cell>
          <cell r="AS124">
            <v>-642058.21</v>
          </cell>
          <cell r="AT124" t="str">
            <v>X</v>
          </cell>
          <cell r="AU124">
            <v>-301032.11999999959</v>
          </cell>
          <cell r="AV124">
            <v>-369308.20999999996</v>
          </cell>
          <cell r="AW124">
            <v>-18.487563544823548</v>
          </cell>
        </row>
        <row r="125">
          <cell r="C125">
            <v>22</v>
          </cell>
          <cell r="D125" t="str">
            <v>Veränderung der Deckungsrückstellung</v>
          </cell>
          <cell r="E125">
            <v>-42075084.240000002</v>
          </cell>
          <cell r="F125">
            <v>-40500010</v>
          </cell>
          <cell r="G125">
            <v>3.8890712372663616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0</v>
          </cell>
          <cell r="O125">
            <v>0</v>
          </cell>
          <cell r="P125" t="str">
            <v>X</v>
          </cell>
          <cell r="Q125">
            <v>0</v>
          </cell>
          <cell r="R125">
            <v>0</v>
          </cell>
          <cell r="S125" t="str">
            <v>X</v>
          </cell>
          <cell r="T125">
            <v>673565.02</v>
          </cell>
          <cell r="U125">
            <v>371501.7</v>
          </cell>
          <cell r="V125">
            <v>81.308731561659073</v>
          </cell>
          <cell r="W125">
            <v>0</v>
          </cell>
          <cell r="X125">
            <v>0</v>
          </cell>
          <cell r="Y125" t="str">
            <v>X</v>
          </cell>
          <cell r="Z125">
            <v>30003.89</v>
          </cell>
          <cell r="AA125">
            <v>0</v>
          </cell>
          <cell r="AB125" t="str">
            <v>X</v>
          </cell>
          <cell r="AC125">
            <v>0</v>
          </cell>
          <cell r="AD125">
            <v>0</v>
          </cell>
          <cell r="AE125" t="str">
            <v>X</v>
          </cell>
          <cell r="AF125">
            <v>0</v>
          </cell>
          <cell r="AG125">
            <v>0</v>
          </cell>
          <cell r="AH125" t="str">
            <v>X</v>
          </cell>
          <cell r="AI125">
            <v>0</v>
          </cell>
          <cell r="AJ125">
            <v>0</v>
          </cell>
          <cell r="AK125" t="str">
            <v>X</v>
          </cell>
          <cell r="AL125">
            <v>0</v>
          </cell>
          <cell r="AM125">
            <v>0</v>
          </cell>
          <cell r="AN125" t="str">
            <v>X</v>
          </cell>
          <cell r="AO125">
            <v>0</v>
          </cell>
          <cell r="AP125">
            <v>0</v>
          </cell>
          <cell r="AQ125" t="str">
            <v>X</v>
          </cell>
          <cell r="AR125">
            <v>-41371515.329999998</v>
          </cell>
          <cell r="AS125">
            <v>-40128508.299999997</v>
          </cell>
          <cell r="AT125">
            <v>3.097566001475327</v>
          </cell>
          <cell r="AU125">
            <v>703568.91000000387</v>
          </cell>
          <cell r="AV125">
            <v>371501.70000000298</v>
          </cell>
          <cell r="AW125">
            <v>89.38511183125091</v>
          </cell>
        </row>
        <row r="126">
          <cell r="C126">
            <v>23</v>
          </cell>
          <cell r="D126" t="str">
            <v>Aufw.f.d. Prämienrückerstattung</v>
          </cell>
          <cell r="E126">
            <v>-7500000</v>
          </cell>
          <cell r="F126">
            <v>-6770000</v>
          </cell>
          <cell r="G126">
            <v>10.782865583456424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0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2713.3</v>
          </cell>
          <cell r="AA126">
            <v>0</v>
          </cell>
          <cell r="AB126" t="str">
            <v>X</v>
          </cell>
          <cell r="AC126">
            <v>0</v>
          </cell>
          <cell r="AD126">
            <v>0</v>
          </cell>
          <cell r="AE126" t="str">
            <v>X</v>
          </cell>
          <cell r="AF126">
            <v>0</v>
          </cell>
          <cell r="AG126">
            <v>0</v>
          </cell>
          <cell r="AH126" t="str">
            <v>X</v>
          </cell>
          <cell r="AI126">
            <v>0</v>
          </cell>
          <cell r="AJ126">
            <v>0</v>
          </cell>
          <cell r="AK126" t="str">
            <v>X</v>
          </cell>
          <cell r="AL126">
            <v>0</v>
          </cell>
          <cell r="AM126">
            <v>0</v>
          </cell>
          <cell r="AN126" t="str">
            <v>X</v>
          </cell>
          <cell r="AO126">
            <v>0</v>
          </cell>
          <cell r="AP126">
            <v>0</v>
          </cell>
          <cell r="AQ126" t="str">
            <v>X</v>
          </cell>
          <cell r="AR126">
            <v>-7497286.7000000002</v>
          </cell>
          <cell r="AS126">
            <v>-6770000</v>
          </cell>
          <cell r="AT126">
            <v>10.742787296898083</v>
          </cell>
          <cell r="AU126">
            <v>2713.2999999998137</v>
          </cell>
          <cell r="AV126">
            <v>0</v>
          </cell>
          <cell r="AW126" t="str">
            <v>X</v>
          </cell>
        </row>
        <row r="127">
          <cell r="C127">
            <v>24</v>
          </cell>
          <cell r="D127" t="str">
            <v>Veränd. sonst.vers.techn. Rückstellungen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0</v>
          </cell>
          <cell r="O127">
            <v>0</v>
          </cell>
          <cell r="P127" t="str">
            <v>X</v>
          </cell>
          <cell r="Q127">
            <v>0</v>
          </cell>
          <cell r="R127">
            <v>0</v>
          </cell>
          <cell r="S127" t="str">
            <v>X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0</v>
          </cell>
          <cell r="AA127">
            <v>0</v>
          </cell>
          <cell r="AB127" t="str">
            <v>X</v>
          </cell>
          <cell r="AC127">
            <v>0</v>
          </cell>
          <cell r="AD127">
            <v>0</v>
          </cell>
          <cell r="AE127" t="str">
            <v>X</v>
          </cell>
          <cell r="AF127">
            <v>0</v>
          </cell>
          <cell r="AG127">
            <v>0</v>
          </cell>
          <cell r="AH127" t="str">
            <v>X</v>
          </cell>
          <cell r="AI127">
            <v>0</v>
          </cell>
          <cell r="AJ127">
            <v>0</v>
          </cell>
          <cell r="AK127" t="str">
            <v>X</v>
          </cell>
          <cell r="AL127">
            <v>0</v>
          </cell>
          <cell r="AM127">
            <v>0</v>
          </cell>
          <cell r="AN127" t="str">
            <v>X</v>
          </cell>
          <cell r="AO127">
            <v>0</v>
          </cell>
          <cell r="AP127">
            <v>0</v>
          </cell>
          <cell r="AQ127" t="str">
            <v>X</v>
          </cell>
          <cell r="AR127">
            <v>0</v>
          </cell>
          <cell r="AS127">
            <v>0</v>
          </cell>
          <cell r="AT127" t="str">
            <v>X</v>
          </cell>
          <cell r="AU127">
            <v>0</v>
          </cell>
          <cell r="AV127">
            <v>0</v>
          </cell>
          <cell r="AW127" t="str">
            <v>X</v>
          </cell>
        </row>
        <row r="128">
          <cell r="C128">
            <v>25</v>
          </cell>
          <cell r="D128" t="str">
            <v>Aufwendungen für Versicherungsabschluss und -verwaltung</v>
          </cell>
          <cell r="E128">
            <v>-24305809.469999999</v>
          </cell>
          <cell r="F128">
            <v>-24110097.710000001</v>
          </cell>
          <cell r="G128">
            <v>0.81174187825387989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0</v>
          </cell>
          <cell r="P128" t="str">
            <v>X</v>
          </cell>
          <cell r="Q128">
            <v>0</v>
          </cell>
          <cell r="R128">
            <v>0</v>
          </cell>
          <cell r="S128" t="str">
            <v>X</v>
          </cell>
          <cell r="T128">
            <v>-4056590.38</v>
          </cell>
          <cell r="U128">
            <v>-3402266.35</v>
          </cell>
          <cell r="V128">
            <v>19.232004866403241</v>
          </cell>
          <cell r="W128">
            <v>0</v>
          </cell>
          <cell r="X128">
            <v>0</v>
          </cell>
          <cell r="Y128" t="str">
            <v>X</v>
          </cell>
          <cell r="Z128">
            <v>-931334.11</v>
          </cell>
          <cell r="AA128">
            <v>0</v>
          </cell>
          <cell r="AB128" t="str">
            <v>X</v>
          </cell>
          <cell r="AC128">
            <v>-2440535.84</v>
          </cell>
          <cell r="AD128">
            <v>-2266226.61</v>
          </cell>
          <cell r="AE128">
            <v>7.6916063570535931</v>
          </cell>
          <cell r="AF128">
            <v>0</v>
          </cell>
          <cell r="AG128">
            <v>0</v>
          </cell>
          <cell r="AH128" t="str">
            <v>X</v>
          </cell>
          <cell r="AI128">
            <v>0</v>
          </cell>
          <cell r="AJ128">
            <v>0</v>
          </cell>
          <cell r="AK128" t="str">
            <v>X</v>
          </cell>
          <cell r="AL128">
            <v>0</v>
          </cell>
          <cell r="AM128">
            <v>0</v>
          </cell>
          <cell r="AN128" t="str">
            <v>X</v>
          </cell>
          <cell r="AO128">
            <v>-4780202</v>
          </cell>
          <cell r="AP128">
            <v>-4209664</v>
          </cell>
          <cell r="AQ128">
            <v>13.553053165288254</v>
          </cell>
          <cell r="AR128">
            <v>-36514471.799999997</v>
          </cell>
          <cell r="AS128">
            <v>-33988254.670000002</v>
          </cell>
          <cell r="AT128">
            <v>7.4326179867946651</v>
          </cell>
          <cell r="AU128">
            <v>-7428460.3299999982</v>
          </cell>
          <cell r="AV128">
            <v>-5668492.9600000009</v>
          </cell>
          <cell r="AW128">
            <v>31.04824125952512</v>
          </cell>
        </row>
        <row r="129">
          <cell r="C129">
            <v>26</v>
          </cell>
          <cell r="D129" t="str">
            <v>Aufwendungen f.d. Versicherungsabschluss</v>
          </cell>
          <cell r="E129">
            <v>-20635474.93</v>
          </cell>
          <cell r="F129">
            <v>-20086077.649999999</v>
          </cell>
          <cell r="G129">
            <v>2.7352143587874744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0</v>
          </cell>
          <cell r="O129">
            <v>0</v>
          </cell>
          <cell r="P129" t="str">
            <v>X</v>
          </cell>
          <cell r="Q129">
            <v>0</v>
          </cell>
          <cell r="R129">
            <v>0</v>
          </cell>
          <cell r="S129" t="str">
            <v>X</v>
          </cell>
          <cell r="T129">
            <v>-2931756.09</v>
          </cell>
          <cell r="U129">
            <v>-2438542.46</v>
          </cell>
          <cell r="V129">
            <v>20.225755265298929</v>
          </cell>
          <cell r="W129">
            <v>0</v>
          </cell>
          <cell r="X129">
            <v>0</v>
          </cell>
          <cell r="Y129" t="str">
            <v>X</v>
          </cell>
          <cell r="Z129">
            <v>-1385430.93</v>
          </cell>
          <cell r="AA129">
            <v>0</v>
          </cell>
          <cell r="AB129" t="str">
            <v>X</v>
          </cell>
          <cell r="AC129">
            <v>-1768018.75</v>
          </cell>
          <cell r="AD129">
            <v>-1637717.54</v>
          </cell>
          <cell r="AE129">
            <v>7.9562688203241638</v>
          </cell>
          <cell r="AF129">
            <v>0</v>
          </cell>
          <cell r="AG129">
            <v>0</v>
          </cell>
          <cell r="AH129" t="str">
            <v>X</v>
          </cell>
          <cell r="AI129">
            <v>0</v>
          </cell>
          <cell r="AJ129">
            <v>0</v>
          </cell>
          <cell r="AK129" t="str">
            <v>X</v>
          </cell>
          <cell r="AL129">
            <v>0</v>
          </cell>
          <cell r="AM129">
            <v>0</v>
          </cell>
          <cell r="AN129" t="str">
            <v>X</v>
          </cell>
          <cell r="AO129">
            <v>0</v>
          </cell>
          <cell r="AP129">
            <v>0</v>
          </cell>
          <cell r="AQ129" t="str">
            <v>X</v>
          </cell>
          <cell r="AR129">
            <v>-26720680.699999999</v>
          </cell>
          <cell r="AS129">
            <v>-24162337.649999999</v>
          </cell>
          <cell r="AT129">
            <v>10.588143775898274</v>
          </cell>
          <cell r="AU129">
            <v>-6085205.7699999996</v>
          </cell>
          <cell r="AV129">
            <v>-4076260</v>
          </cell>
          <cell r="AW129">
            <v>49.284043952054077</v>
          </cell>
        </row>
        <row r="130">
          <cell r="C130">
            <v>27</v>
          </cell>
          <cell r="D130" t="str">
            <v>Provisionen</v>
          </cell>
          <cell r="E130">
            <v>-5495527.6500000004</v>
          </cell>
          <cell r="F130">
            <v>-4947935.42</v>
          </cell>
          <cell r="G130">
            <v>11.067085228852891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0</v>
          </cell>
          <cell r="O130">
            <v>0</v>
          </cell>
          <cell r="P130" t="str">
            <v>X</v>
          </cell>
          <cell r="Q130">
            <v>0</v>
          </cell>
          <cell r="R130">
            <v>0</v>
          </cell>
          <cell r="S130" t="str">
            <v>X</v>
          </cell>
          <cell r="T130">
            <v>-1828961.21</v>
          </cell>
          <cell r="U130">
            <v>-1410665.71</v>
          </cell>
          <cell r="V130">
            <v>29.652347613950305</v>
          </cell>
          <cell r="W130">
            <v>0</v>
          </cell>
          <cell r="X130">
            <v>0</v>
          </cell>
          <cell r="Y130" t="str">
            <v>X</v>
          </cell>
          <cell r="Z130">
            <v>-1060508.18</v>
          </cell>
          <cell r="AA130">
            <v>0</v>
          </cell>
          <cell r="AB130" t="str">
            <v>X</v>
          </cell>
          <cell r="AC130">
            <v>-517480.75</v>
          </cell>
          <cell r="AD130">
            <v>-102515.17</v>
          </cell>
          <cell r="AE130">
            <v>404.7845601777766</v>
          </cell>
          <cell r="AF130">
            <v>0</v>
          </cell>
          <cell r="AG130">
            <v>0</v>
          </cell>
          <cell r="AH130" t="str">
            <v>X</v>
          </cell>
          <cell r="AI130">
            <v>0</v>
          </cell>
          <cell r="AJ130">
            <v>0</v>
          </cell>
          <cell r="AK130" t="str">
            <v>X</v>
          </cell>
          <cell r="AL130">
            <v>0</v>
          </cell>
          <cell r="AM130">
            <v>0</v>
          </cell>
          <cell r="AN130" t="str">
            <v>X</v>
          </cell>
          <cell r="AO130">
            <v>0</v>
          </cell>
          <cell r="AP130">
            <v>0</v>
          </cell>
          <cell r="AQ130" t="str">
            <v>X</v>
          </cell>
          <cell r="AR130">
            <v>-8902477.790000001</v>
          </cell>
          <cell r="AS130">
            <v>-6461116.2999999998</v>
          </cell>
          <cell r="AT130">
            <v>37.785444134475668</v>
          </cell>
          <cell r="AU130">
            <v>-3406950.1400000006</v>
          </cell>
          <cell r="AV130">
            <v>-1513180.88</v>
          </cell>
          <cell r="AW130">
            <v>125.1515456631993</v>
          </cell>
        </row>
        <row r="131">
          <cell r="C131">
            <v>28</v>
          </cell>
          <cell r="D131" t="str">
            <v>Sonstige Aufwendungen Vers.abschluss</v>
          </cell>
          <cell r="E131">
            <v>-15139947.279999999</v>
          </cell>
          <cell r="F131">
            <v>-15138142.23</v>
          </cell>
          <cell r="G131">
            <v>1.192385414652275E-2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-1102794.8799999999</v>
          </cell>
          <cell r="U131">
            <v>-1027876.75</v>
          </cell>
          <cell r="V131">
            <v>7.2886296922271887</v>
          </cell>
          <cell r="W131">
            <v>0</v>
          </cell>
          <cell r="X131">
            <v>0</v>
          </cell>
          <cell r="Y131" t="str">
            <v>X</v>
          </cell>
          <cell r="Z131">
            <v>-324922.75</v>
          </cell>
          <cell r="AA131">
            <v>0</v>
          </cell>
          <cell r="AB131" t="str">
            <v>X</v>
          </cell>
          <cell r="AC131">
            <v>-1250538</v>
          </cell>
          <cell r="AD131">
            <v>-1535202.37</v>
          </cell>
          <cell r="AE131">
            <v>-18.542465512217788</v>
          </cell>
          <cell r="AF131">
            <v>0</v>
          </cell>
          <cell r="AG131">
            <v>0</v>
          </cell>
          <cell r="AH131" t="str">
            <v>X</v>
          </cell>
          <cell r="AI131">
            <v>0</v>
          </cell>
          <cell r="AJ131">
            <v>0</v>
          </cell>
          <cell r="AK131" t="str">
            <v>X</v>
          </cell>
          <cell r="AL131">
            <v>0</v>
          </cell>
          <cell r="AM131">
            <v>0</v>
          </cell>
          <cell r="AN131" t="str">
            <v>X</v>
          </cell>
          <cell r="AO131">
            <v>0</v>
          </cell>
          <cell r="AP131">
            <v>0</v>
          </cell>
          <cell r="AQ131" t="str">
            <v>X</v>
          </cell>
          <cell r="AR131">
            <v>-17818202.91</v>
          </cell>
          <cell r="AS131">
            <v>-17701221.350000001</v>
          </cell>
          <cell r="AT131">
            <v>0.66086716666022838</v>
          </cell>
          <cell r="AU131">
            <v>-2678255.6300000008</v>
          </cell>
          <cell r="AV131">
            <v>-2563079.120000001</v>
          </cell>
          <cell r="AW131">
            <v>4.4936775108214366</v>
          </cell>
        </row>
        <row r="132">
          <cell r="C132">
            <v>29</v>
          </cell>
          <cell r="D132" t="str">
            <v>Anteilige Personalaufwendungen</v>
          </cell>
          <cell r="E132">
            <v>-9140064.0800000001</v>
          </cell>
          <cell r="F132">
            <v>-9165421.9800000004</v>
          </cell>
          <cell r="G132">
            <v>-0.27666920361478775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0</v>
          </cell>
          <cell r="O132">
            <v>0</v>
          </cell>
          <cell r="P132" t="str">
            <v>X</v>
          </cell>
          <cell r="Q132">
            <v>0</v>
          </cell>
          <cell r="R132">
            <v>0</v>
          </cell>
          <cell r="S132" t="str">
            <v>X</v>
          </cell>
          <cell r="T132">
            <v>-803243.93</v>
          </cell>
          <cell r="U132">
            <v>-737518.72</v>
          </cell>
          <cell r="V132">
            <v>8.9116666760675756</v>
          </cell>
          <cell r="W132">
            <v>0</v>
          </cell>
          <cell r="X132">
            <v>0</v>
          </cell>
          <cell r="Y132" t="str">
            <v>X</v>
          </cell>
          <cell r="Z132">
            <v>-242339.28</v>
          </cell>
          <cell r="AA132">
            <v>0</v>
          </cell>
          <cell r="AB132" t="str">
            <v>X</v>
          </cell>
          <cell r="AC132">
            <v>-724385.56</v>
          </cell>
          <cell r="AD132">
            <v>-1017197.82</v>
          </cell>
          <cell r="AE132">
            <v>-28.786166686829894</v>
          </cell>
          <cell r="AF132">
            <v>0</v>
          </cell>
          <cell r="AG132">
            <v>0</v>
          </cell>
          <cell r="AH132" t="str">
            <v>X</v>
          </cell>
          <cell r="AI132">
            <v>0</v>
          </cell>
          <cell r="AJ132">
            <v>0</v>
          </cell>
          <cell r="AK132" t="str">
            <v>X</v>
          </cell>
          <cell r="AL132">
            <v>0</v>
          </cell>
          <cell r="AM132">
            <v>0</v>
          </cell>
          <cell r="AN132" t="str">
            <v>X</v>
          </cell>
          <cell r="AO132">
            <v>0</v>
          </cell>
          <cell r="AP132">
            <v>0</v>
          </cell>
          <cell r="AQ132" t="str">
            <v>X</v>
          </cell>
          <cell r="AR132">
            <v>-10910032.85</v>
          </cell>
          <cell r="AS132">
            <v>-10920138.520000001</v>
          </cell>
          <cell r="AT132">
            <v>-9.2541591679384805E-2</v>
          </cell>
          <cell r="AU132">
            <v>-1769968.7699999996</v>
          </cell>
          <cell r="AV132">
            <v>-1754716.540000001</v>
          </cell>
          <cell r="AW132">
            <v>0.86921332604517065</v>
          </cell>
        </row>
        <row r="133">
          <cell r="C133">
            <v>30</v>
          </cell>
          <cell r="D133" t="str">
            <v>Anteilige Sachaufwendungen</v>
          </cell>
          <cell r="E133">
            <v>-5999883.2000000002</v>
          </cell>
          <cell r="F133">
            <v>-5972720.25</v>
          </cell>
          <cell r="G133">
            <v>0.45478356365342698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0</v>
          </cell>
          <cell r="O133">
            <v>0</v>
          </cell>
          <cell r="P133" t="str">
            <v>X</v>
          </cell>
          <cell r="Q133">
            <v>0</v>
          </cell>
          <cell r="R133">
            <v>0</v>
          </cell>
          <cell r="S133" t="str">
            <v>X</v>
          </cell>
          <cell r="T133">
            <v>-299550.95</v>
          </cell>
          <cell r="U133">
            <v>-290358.03000000003</v>
          </cell>
          <cell r="V133">
            <v>3.1660636352988103</v>
          </cell>
          <cell r="W133">
            <v>0</v>
          </cell>
          <cell r="X133">
            <v>0</v>
          </cell>
          <cell r="Y133" t="str">
            <v>X</v>
          </cell>
          <cell r="Z133">
            <v>-82583.47</v>
          </cell>
          <cell r="AA133">
            <v>0</v>
          </cell>
          <cell r="AB133" t="str">
            <v>X</v>
          </cell>
          <cell r="AC133">
            <v>-526152.43999999994</v>
          </cell>
          <cell r="AD133">
            <v>-518004.55</v>
          </cell>
          <cell r="AE133">
            <v>1.5729379211051331</v>
          </cell>
          <cell r="AF133">
            <v>0</v>
          </cell>
          <cell r="AG133">
            <v>0</v>
          </cell>
          <cell r="AH133" t="str">
            <v>X</v>
          </cell>
          <cell r="AI133">
            <v>0</v>
          </cell>
          <cell r="AJ133">
            <v>0</v>
          </cell>
          <cell r="AK133" t="str">
            <v>X</v>
          </cell>
          <cell r="AL133">
            <v>0</v>
          </cell>
          <cell r="AM133">
            <v>0</v>
          </cell>
          <cell r="AN133" t="str">
            <v>X</v>
          </cell>
          <cell r="AO133">
            <v>0</v>
          </cell>
          <cell r="AP133">
            <v>0</v>
          </cell>
          <cell r="AQ133" t="str">
            <v>X</v>
          </cell>
          <cell r="AR133">
            <v>-6908170.0599999996</v>
          </cell>
          <cell r="AS133">
            <v>-6781082.8300000001</v>
          </cell>
          <cell r="AT133">
            <v>1.8741436019297231</v>
          </cell>
          <cell r="AU133">
            <v>-908286.8599999994</v>
          </cell>
          <cell r="AV133">
            <v>-808362.58000000007</v>
          </cell>
          <cell r="AW133">
            <v>12.361319347562993</v>
          </cell>
        </row>
        <row r="134">
          <cell r="C134">
            <v>31</v>
          </cell>
          <cell r="D134" t="str">
            <v>Sonst. Aufwendungen für den Vers.betrieb</v>
          </cell>
          <cell r="E134">
            <v>-8515536.5399999991</v>
          </cell>
          <cell r="F134">
            <v>-8293684.0599999996</v>
          </cell>
          <cell r="G134">
            <v>2.6749569720166066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0</v>
          </cell>
          <cell r="O134">
            <v>0</v>
          </cell>
          <cell r="P134" t="str">
            <v>X</v>
          </cell>
          <cell r="Q134">
            <v>0</v>
          </cell>
          <cell r="R134">
            <v>0</v>
          </cell>
          <cell r="S134" t="str">
            <v>X</v>
          </cell>
          <cell r="T134">
            <v>-1124834.29</v>
          </cell>
          <cell r="U134">
            <v>-963723.89</v>
          </cell>
          <cell r="V134">
            <v>16.717485337008718</v>
          </cell>
          <cell r="W134">
            <v>0</v>
          </cell>
          <cell r="X134">
            <v>0</v>
          </cell>
          <cell r="Y134" t="str">
            <v>X</v>
          </cell>
          <cell r="Z134">
            <v>-412701.54</v>
          </cell>
          <cell r="AA134">
            <v>0</v>
          </cell>
          <cell r="AB134" t="str">
            <v>X</v>
          </cell>
          <cell r="AC134">
            <v>-672646.88</v>
          </cell>
          <cell r="AD134">
            <v>-629200.88</v>
          </cell>
          <cell r="AE134">
            <v>6.9049490204145858</v>
          </cell>
          <cell r="AF134">
            <v>0</v>
          </cell>
          <cell r="AG134">
            <v>0</v>
          </cell>
          <cell r="AH134" t="str">
            <v>X</v>
          </cell>
          <cell r="AI134">
            <v>0</v>
          </cell>
          <cell r="AJ134">
            <v>0</v>
          </cell>
          <cell r="AK134" t="str">
            <v>X</v>
          </cell>
          <cell r="AL134">
            <v>0</v>
          </cell>
          <cell r="AM134">
            <v>0</v>
          </cell>
          <cell r="AN134" t="str">
            <v>X</v>
          </cell>
          <cell r="AO134">
            <v>0</v>
          </cell>
          <cell r="AP134">
            <v>0</v>
          </cell>
          <cell r="AQ134" t="str">
            <v>X</v>
          </cell>
          <cell r="AR134">
            <v>-10725719.249999998</v>
          </cell>
          <cell r="AS134">
            <v>-9886608.8300000001</v>
          </cell>
          <cell r="AT134">
            <v>8.4873431773066166</v>
          </cell>
          <cell r="AU134">
            <v>-2210182.709999999</v>
          </cell>
          <cell r="AV134">
            <v>-1592924.7700000005</v>
          </cell>
          <cell r="AW134">
            <v>38.74997436319596</v>
          </cell>
        </row>
        <row r="135">
          <cell r="C135">
            <v>32</v>
          </cell>
          <cell r="D135" t="str">
            <v>Anteilige Personalaufwendungen</v>
          </cell>
          <cell r="E135">
            <v>-4019296.97</v>
          </cell>
          <cell r="F135">
            <v>-3807998.7</v>
          </cell>
          <cell r="G135">
            <v>5.5488010014289157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0</v>
          </cell>
          <cell r="O135">
            <v>0</v>
          </cell>
          <cell r="P135" t="str">
            <v>X</v>
          </cell>
          <cell r="Q135">
            <v>0</v>
          </cell>
          <cell r="R135">
            <v>0</v>
          </cell>
          <cell r="S135" t="str">
            <v>X</v>
          </cell>
          <cell r="T135">
            <v>-792359.03</v>
          </cell>
          <cell r="U135">
            <v>-668531.06999999995</v>
          </cell>
          <cell r="V135">
            <v>18.522394179824751</v>
          </cell>
          <cell r="W135">
            <v>0</v>
          </cell>
          <cell r="X135">
            <v>0</v>
          </cell>
          <cell r="Y135" t="str">
            <v>X</v>
          </cell>
          <cell r="Z135">
            <v>-152497.41</v>
          </cell>
          <cell r="AA135">
            <v>0</v>
          </cell>
          <cell r="AB135" t="str">
            <v>X</v>
          </cell>
          <cell r="AC135">
            <v>-549068.06000000006</v>
          </cell>
          <cell r="AD135">
            <v>-527778.25</v>
          </cell>
          <cell r="AE135">
            <v>4.0338551276033252</v>
          </cell>
          <cell r="AF135">
            <v>0</v>
          </cell>
          <cell r="AG135">
            <v>0</v>
          </cell>
          <cell r="AH135" t="str">
            <v>X</v>
          </cell>
          <cell r="AI135">
            <v>0</v>
          </cell>
          <cell r="AJ135">
            <v>0</v>
          </cell>
          <cell r="AK135" t="str">
            <v>X</v>
          </cell>
          <cell r="AL135">
            <v>0</v>
          </cell>
          <cell r="AM135">
            <v>0</v>
          </cell>
          <cell r="AN135" t="str">
            <v>X</v>
          </cell>
          <cell r="AO135">
            <v>0</v>
          </cell>
          <cell r="AP135">
            <v>0</v>
          </cell>
          <cell r="AQ135" t="str">
            <v>X</v>
          </cell>
          <cell r="AR135">
            <v>-5513221.4700000007</v>
          </cell>
          <cell r="AS135">
            <v>-5004308.0200000005</v>
          </cell>
          <cell r="AT135">
            <v>10.169506912166447</v>
          </cell>
          <cell r="AU135">
            <v>-1493924.5000000005</v>
          </cell>
          <cell r="AV135">
            <v>-1196309.3200000003</v>
          </cell>
          <cell r="AW135">
            <v>24.877778265574335</v>
          </cell>
        </row>
        <row r="136">
          <cell r="C136">
            <v>33</v>
          </cell>
          <cell r="D136" t="str">
            <v>Anteilige Sachaufwendungen</v>
          </cell>
          <cell r="E136">
            <v>-4496239.57</v>
          </cell>
          <cell r="F136">
            <v>-4485685.3600000003</v>
          </cell>
          <cell r="G136">
            <v>0.2352864535287047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0</v>
          </cell>
          <cell r="O136">
            <v>0</v>
          </cell>
          <cell r="P136" t="str">
            <v>X</v>
          </cell>
          <cell r="Q136">
            <v>0</v>
          </cell>
          <cell r="R136">
            <v>0</v>
          </cell>
          <cell r="S136" t="str">
            <v>X</v>
          </cell>
          <cell r="T136">
            <v>-332475.26</v>
          </cell>
          <cell r="U136">
            <v>-295192.82</v>
          </cell>
          <cell r="V136">
            <v>12.629860035213603</v>
          </cell>
          <cell r="W136">
            <v>0</v>
          </cell>
          <cell r="X136">
            <v>0</v>
          </cell>
          <cell r="Y136" t="str">
            <v>X</v>
          </cell>
          <cell r="Z136">
            <v>-260204.13</v>
          </cell>
          <cell r="AA136">
            <v>0</v>
          </cell>
          <cell r="AB136" t="str">
            <v>X</v>
          </cell>
          <cell r="AC136">
            <v>-123578.82</v>
          </cell>
          <cell r="AD136">
            <v>-101422.63</v>
          </cell>
          <cell r="AE136">
            <v>21.845410634687745</v>
          </cell>
          <cell r="AF136">
            <v>0</v>
          </cell>
          <cell r="AG136">
            <v>0</v>
          </cell>
          <cell r="AH136" t="str">
            <v>X</v>
          </cell>
          <cell r="AI136">
            <v>0</v>
          </cell>
          <cell r="AJ136">
            <v>0</v>
          </cell>
          <cell r="AK136" t="str">
            <v>X</v>
          </cell>
          <cell r="AL136">
            <v>0</v>
          </cell>
          <cell r="AM136">
            <v>0</v>
          </cell>
          <cell r="AN136" t="str">
            <v>X</v>
          </cell>
          <cell r="AO136">
            <v>0</v>
          </cell>
          <cell r="AP136">
            <v>0</v>
          </cell>
          <cell r="AQ136" t="str">
            <v>X</v>
          </cell>
          <cell r="AR136">
            <v>-5212497.78</v>
          </cell>
          <cell r="AS136">
            <v>-4882300.8100000005</v>
          </cell>
          <cell r="AT136">
            <v>6.7631426831318064</v>
          </cell>
          <cell r="AU136">
            <v>-716258.21</v>
          </cell>
          <cell r="AV136">
            <v>-396615.45000000019</v>
          </cell>
          <cell r="AW136">
            <v>80.592614332094129</v>
          </cell>
        </row>
        <row r="137">
          <cell r="C137">
            <v>34</v>
          </cell>
          <cell r="D137" t="str">
            <v>Rückvers.prov. u. Gew.ant. aus RV</v>
          </cell>
          <cell r="E137">
            <v>4845202</v>
          </cell>
          <cell r="F137">
            <v>4269664</v>
          </cell>
          <cell r="G137">
            <v>13.479702384075187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0</v>
          </cell>
          <cell r="O137">
            <v>0</v>
          </cell>
          <cell r="P137" t="str">
            <v>X</v>
          </cell>
          <cell r="Q137">
            <v>0</v>
          </cell>
          <cell r="R137">
            <v>0</v>
          </cell>
          <cell r="S137" t="str">
            <v>X</v>
          </cell>
          <cell r="T137">
            <v>0</v>
          </cell>
          <cell r="U137">
            <v>0</v>
          </cell>
          <cell r="V137" t="str">
            <v>X</v>
          </cell>
          <cell r="W137">
            <v>0</v>
          </cell>
          <cell r="X137">
            <v>0</v>
          </cell>
          <cell r="Y137" t="str">
            <v>X</v>
          </cell>
          <cell r="Z137">
            <v>866798.36</v>
          </cell>
          <cell r="AA137">
            <v>0</v>
          </cell>
          <cell r="AB137" t="str">
            <v>X</v>
          </cell>
          <cell r="AC137">
            <v>129.79</v>
          </cell>
          <cell r="AD137">
            <v>691.81</v>
          </cell>
          <cell r="AE137">
            <v>-81.239068530376841</v>
          </cell>
          <cell r="AF137">
            <v>0</v>
          </cell>
          <cell r="AG137">
            <v>0</v>
          </cell>
          <cell r="AH137" t="str">
            <v>X</v>
          </cell>
          <cell r="AI137">
            <v>0</v>
          </cell>
          <cell r="AJ137">
            <v>0</v>
          </cell>
          <cell r="AK137" t="str">
            <v>X</v>
          </cell>
          <cell r="AL137">
            <v>0</v>
          </cell>
          <cell r="AM137">
            <v>0</v>
          </cell>
          <cell r="AN137" t="str">
            <v>X</v>
          </cell>
          <cell r="AO137">
            <v>-4780202</v>
          </cell>
          <cell r="AP137">
            <v>-4209664</v>
          </cell>
          <cell r="AQ137">
            <v>13.553053165288254</v>
          </cell>
          <cell r="AR137">
            <v>931928.15000000037</v>
          </cell>
          <cell r="AS137">
            <v>60691.80999999959</v>
          </cell>
          <cell r="AT137">
            <v>1435.5089096865074</v>
          </cell>
          <cell r="AU137">
            <v>866928.15000000037</v>
          </cell>
          <cell r="AV137">
            <v>691.80999999959022</v>
          </cell>
          <cell r="AW137">
            <v>125213.04115299199</v>
          </cell>
        </row>
        <row r="138">
          <cell r="C138">
            <v>35</v>
          </cell>
          <cell r="D138" t="str">
            <v>Sonstige Aufwendungen</v>
          </cell>
          <cell r="E138">
            <v>468849.71</v>
          </cell>
          <cell r="F138">
            <v>511604.31</v>
          </cell>
          <cell r="G138">
            <v>-8.3569663437745412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0</v>
          </cell>
          <cell r="O138">
            <v>0</v>
          </cell>
          <cell r="P138" t="str">
            <v>X</v>
          </cell>
          <cell r="Q138">
            <v>0</v>
          </cell>
          <cell r="R138">
            <v>0</v>
          </cell>
          <cell r="S138" t="str">
            <v>X</v>
          </cell>
          <cell r="T138">
            <v>-19825.62</v>
          </cell>
          <cell r="U138">
            <v>-14603.49</v>
          </cell>
          <cell r="V138">
            <v>35.759465716756743</v>
          </cell>
          <cell r="W138">
            <v>0</v>
          </cell>
          <cell r="X138">
            <v>0</v>
          </cell>
          <cell r="Y138" t="str">
            <v>X</v>
          </cell>
          <cell r="Z138">
            <v>-283167.38</v>
          </cell>
          <cell r="AA138">
            <v>0</v>
          </cell>
          <cell r="AB138" t="str">
            <v>X</v>
          </cell>
          <cell r="AC138">
            <v>-158430.9</v>
          </cell>
          <cell r="AD138">
            <v>-228957.56</v>
          </cell>
          <cell r="AE138">
            <v>-30.8033768354275</v>
          </cell>
          <cell r="AF138">
            <v>0</v>
          </cell>
          <cell r="AG138">
            <v>0</v>
          </cell>
          <cell r="AH138" t="str">
            <v>X</v>
          </cell>
          <cell r="AI138">
            <v>0</v>
          </cell>
          <cell r="AJ138">
            <v>0</v>
          </cell>
          <cell r="AK138" t="str">
            <v>X</v>
          </cell>
          <cell r="AL138">
            <v>0</v>
          </cell>
          <cell r="AM138">
            <v>0</v>
          </cell>
          <cell r="AN138" t="str">
            <v>X</v>
          </cell>
          <cell r="AO138">
            <v>-526449.04</v>
          </cell>
          <cell r="AP138">
            <v>-499315.98</v>
          </cell>
          <cell r="AQ138">
            <v>5.4340459922792794</v>
          </cell>
          <cell r="AR138">
            <v>-519023.23</v>
          </cell>
          <cell r="AS138">
            <v>-231272.71999999997</v>
          </cell>
          <cell r="AT138">
            <v>124.42042883397578</v>
          </cell>
          <cell r="AU138">
            <v>-461423.89999999991</v>
          </cell>
          <cell r="AV138">
            <v>-243561.05000000005</v>
          </cell>
          <cell r="AW138">
            <v>89.448969775750186</v>
          </cell>
        </row>
        <row r="139">
          <cell r="C139">
            <v>36</v>
          </cell>
          <cell r="D139" t="str">
            <v xml:space="preserve">    sonstige versicherungstechnische Aufwendungen</v>
          </cell>
          <cell r="E139">
            <v>-15870.15</v>
          </cell>
          <cell r="F139">
            <v>-16141</v>
          </cell>
          <cell r="G139">
            <v>-1.6780249055201035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0</v>
          </cell>
          <cell r="O139">
            <v>0</v>
          </cell>
          <cell r="P139" t="str">
            <v>X</v>
          </cell>
          <cell r="Q139">
            <v>0</v>
          </cell>
          <cell r="R139">
            <v>0</v>
          </cell>
          <cell r="S139" t="str">
            <v>X</v>
          </cell>
          <cell r="T139">
            <v>-19825.62</v>
          </cell>
          <cell r="U139">
            <v>-14603.49</v>
          </cell>
          <cell r="V139">
            <v>35.759465716756743</v>
          </cell>
          <cell r="W139">
            <v>0</v>
          </cell>
          <cell r="X139">
            <v>0</v>
          </cell>
          <cell r="Y139" t="str">
            <v>X</v>
          </cell>
          <cell r="Z139">
            <v>-226694.88</v>
          </cell>
          <cell r="AA139">
            <v>0</v>
          </cell>
          <cell r="AB139" t="str">
            <v>X</v>
          </cell>
          <cell r="AC139">
            <v>-158430.9</v>
          </cell>
          <cell r="AD139">
            <v>-85688.45</v>
          </cell>
          <cell r="AE139">
            <v>84.891779463860061</v>
          </cell>
          <cell r="AF139">
            <v>0</v>
          </cell>
          <cell r="AG139">
            <v>0</v>
          </cell>
          <cell r="AH139" t="str">
            <v>X</v>
          </cell>
          <cell r="AI139">
            <v>0</v>
          </cell>
          <cell r="AJ139">
            <v>0</v>
          </cell>
          <cell r="AK139" t="str">
            <v>X</v>
          </cell>
          <cell r="AL139">
            <v>0</v>
          </cell>
          <cell r="AM139">
            <v>0</v>
          </cell>
          <cell r="AN139" t="str">
            <v>X</v>
          </cell>
          <cell r="AO139">
            <v>0</v>
          </cell>
          <cell r="AP139">
            <v>0</v>
          </cell>
          <cell r="AQ139" t="str">
            <v>X</v>
          </cell>
          <cell r="AR139">
            <v>-420821.55</v>
          </cell>
          <cell r="AS139">
            <v>-116432.94</v>
          </cell>
          <cell r="AT139">
            <v>261.42826076538131</v>
          </cell>
          <cell r="AU139">
            <v>-404951.39999999997</v>
          </cell>
          <cell r="AV139">
            <v>-100291.94</v>
          </cell>
          <cell r="AW139">
            <v>303.77262619508605</v>
          </cell>
        </row>
        <row r="140">
          <cell r="C140">
            <v>37</v>
          </cell>
          <cell r="D140" t="str">
            <v xml:space="preserve">    sonstige nicht versicherungstechnische Aufwendungen</v>
          </cell>
          <cell r="E140">
            <v>484719.86</v>
          </cell>
          <cell r="F140">
            <v>527745.31000000006</v>
          </cell>
          <cell r="G140">
            <v>-8.1526920627679402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0</v>
          </cell>
          <cell r="O140">
            <v>0</v>
          </cell>
          <cell r="P140" t="str">
            <v>X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-56472.5</v>
          </cell>
          <cell r="AA140">
            <v>0</v>
          </cell>
          <cell r="AB140" t="str">
            <v>X</v>
          </cell>
          <cell r="AC140">
            <v>0</v>
          </cell>
          <cell r="AD140">
            <v>-143269.10999999999</v>
          </cell>
          <cell r="AE140" t="str">
            <v>X</v>
          </cell>
          <cell r="AF140">
            <v>0</v>
          </cell>
          <cell r="AG140">
            <v>0</v>
          </cell>
          <cell r="AH140" t="str">
            <v>X</v>
          </cell>
          <cell r="AI140">
            <v>0</v>
          </cell>
          <cell r="AJ140">
            <v>0</v>
          </cell>
          <cell r="AK140" t="str">
            <v>X</v>
          </cell>
          <cell r="AL140">
            <v>0</v>
          </cell>
          <cell r="AM140">
            <v>0</v>
          </cell>
          <cell r="AN140" t="str">
            <v>X</v>
          </cell>
          <cell r="AO140">
            <v>-526449.04</v>
          </cell>
          <cell r="AP140">
            <v>-499315.98</v>
          </cell>
          <cell r="AQ140">
            <v>5.4340459922792794</v>
          </cell>
          <cell r="AR140">
            <v>-98201.680000000051</v>
          </cell>
          <cell r="AS140">
            <v>-114839.77999999991</v>
          </cell>
          <cell r="AT140">
            <v>-14.488098113737136</v>
          </cell>
          <cell r="AU140">
            <v>-56472.5</v>
          </cell>
          <cell r="AV140">
            <v>-143269.10999999999</v>
          </cell>
          <cell r="AW140">
            <v>-60.582919793387411</v>
          </cell>
        </row>
        <row r="141">
          <cell r="C141">
            <v>38</v>
          </cell>
          <cell r="D141" t="str">
            <v>Ergebnis vor Steuern</v>
          </cell>
          <cell r="E141">
            <v>18017632.199999999</v>
          </cell>
          <cell r="F141">
            <v>17070764.829999998</v>
          </cell>
          <cell r="G141">
            <v>5.5467190804244781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0</v>
          </cell>
          <cell r="O141">
            <v>0</v>
          </cell>
          <cell r="P141" t="str">
            <v>X</v>
          </cell>
          <cell r="Q141">
            <v>0</v>
          </cell>
          <cell r="R141">
            <v>0</v>
          </cell>
          <cell r="S141" t="str">
            <v>X</v>
          </cell>
          <cell r="T141">
            <v>-131293.29999999999</v>
          </cell>
          <cell r="U141">
            <v>321816.62</v>
          </cell>
          <cell r="V141" t="str">
            <v>X</v>
          </cell>
          <cell r="W141">
            <v>0</v>
          </cell>
          <cell r="X141">
            <v>0</v>
          </cell>
          <cell r="Y141" t="str">
            <v>X</v>
          </cell>
          <cell r="Z141">
            <v>595082.5</v>
          </cell>
          <cell r="AA141">
            <v>0</v>
          </cell>
          <cell r="AB141" t="str">
            <v>X</v>
          </cell>
          <cell r="AC141">
            <v>-872761.34</v>
          </cell>
          <cell r="AD141">
            <v>-631059.75</v>
          </cell>
          <cell r="AE141">
            <v>38.300904153687497</v>
          </cell>
          <cell r="AF141">
            <v>0</v>
          </cell>
          <cell r="AG141">
            <v>0</v>
          </cell>
          <cell r="AH141" t="str">
            <v>X</v>
          </cell>
          <cell r="AI141">
            <v>0</v>
          </cell>
          <cell r="AJ141">
            <v>0</v>
          </cell>
          <cell r="AK141" t="str">
            <v>X</v>
          </cell>
          <cell r="AL141">
            <v>0</v>
          </cell>
          <cell r="AM141">
            <v>0</v>
          </cell>
          <cell r="AN141" t="str">
            <v>X</v>
          </cell>
          <cell r="AO141">
            <v>2414346.29</v>
          </cell>
          <cell r="AP141">
            <v>3044441.13</v>
          </cell>
          <cell r="AQ141">
            <v>-20.696568371483004</v>
          </cell>
          <cell r="AR141">
            <v>20023006.349999998</v>
          </cell>
          <cell r="AS141">
            <v>19805962.829999998</v>
          </cell>
          <cell r="AT141">
            <v>1.0958493755791832</v>
          </cell>
          <cell r="AU141">
            <v>-408972.14000000153</v>
          </cell>
          <cell r="AV141">
            <v>-309243.12999999989</v>
          </cell>
          <cell r="AW141">
            <v>32.249385782637006</v>
          </cell>
        </row>
        <row r="142">
          <cell r="C142">
            <v>39</v>
          </cell>
          <cell r="D142" t="str">
            <v>Steuern</v>
          </cell>
          <cell r="E142">
            <v>-6409616.25</v>
          </cell>
          <cell r="F142">
            <v>-3762356.69</v>
          </cell>
          <cell r="G142">
            <v>70.361738083902935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0</v>
          </cell>
          <cell r="O142">
            <v>0</v>
          </cell>
          <cell r="P142" t="str">
            <v>X</v>
          </cell>
          <cell r="Q142">
            <v>0</v>
          </cell>
          <cell r="R142">
            <v>0</v>
          </cell>
          <cell r="S142" t="str">
            <v>X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-43437.49</v>
          </cell>
          <cell r="AA142">
            <v>0</v>
          </cell>
          <cell r="AB142" t="str">
            <v>X</v>
          </cell>
          <cell r="AC142">
            <v>172064.72</v>
          </cell>
          <cell r="AD142">
            <v>23627.94</v>
          </cell>
          <cell r="AE142">
            <v>628.22565149564457</v>
          </cell>
          <cell r="AF142">
            <v>0</v>
          </cell>
          <cell r="AG142">
            <v>0</v>
          </cell>
          <cell r="AH142" t="str">
            <v>X</v>
          </cell>
          <cell r="AI142">
            <v>0</v>
          </cell>
          <cell r="AJ142">
            <v>0</v>
          </cell>
          <cell r="AK142" t="str">
            <v>X</v>
          </cell>
          <cell r="AL142">
            <v>0</v>
          </cell>
          <cell r="AM142">
            <v>0</v>
          </cell>
          <cell r="AN142" t="str">
            <v>X</v>
          </cell>
          <cell r="AO142">
            <v>0</v>
          </cell>
          <cell r="AP142">
            <v>0</v>
          </cell>
          <cell r="AQ142" t="str">
            <v>X</v>
          </cell>
          <cell r="AR142">
            <v>-6280989.0200000005</v>
          </cell>
          <cell r="AS142">
            <v>-3738728.75</v>
          </cell>
          <cell r="AT142">
            <v>67.997986481367505</v>
          </cell>
          <cell r="AU142">
            <v>128627.22999999952</v>
          </cell>
          <cell r="AV142">
            <v>23627.939999999944</v>
          </cell>
          <cell r="AW142">
            <v>444.3861377674051</v>
          </cell>
        </row>
        <row r="143">
          <cell r="C143">
            <v>40</v>
          </cell>
          <cell r="D143" t="str">
            <v>Jahresüberschuss vor Minderheiten</v>
          </cell>
          <cell r="E143">
            <v>11608015.949999999</v>
          </cell>
          <cell r="F143">
            <v>13308408.139999999</v>
          </cell>
          <cell r="G143">
            <v>-12.776826289909682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0</v>
          </cell>
          <cell r="O143">
            <v>0</v>
          </cell>
          <cell r="P143" t="str">
            <v>X</v>
          </cell>
          <cell r="Q143">
            <v>0</v>
          </cell>
          <cell r="R143">
            <v>0</v>
          </cell>
          <cell r="S143" t="str">
            <v>X</v>
          </cell>
          <cell r="T143">
            <v>-131293.29999999999</v>
          </cell>
          <cell r="U143">
            <v>321816.62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551645.01</v>
          </cell>
          <cell r="AA143">
            <v>0</v>
          </cell>
          <cell r="AB143" t="str">
            <v>X</v>
          </cell>
          <cell r="AC143">
            <v>-700696.62</v>
          </cell>
          <cell r="AD143">
            <v>-607431.81000000006</v>
          </cell>
          <cell r="AE143">
            <v>15.353955532885234</v>
          </cell>
          <cell r="AF143">
            <v>0</v>
          </cell>
          <cell r="AG143">
            <v>0</v>
          </cell>
          <cell r="AH143" t="str">
            <v>X</v>
          </cell>
          <cell r="AI143">
            <v>0</v>
          </cell>
          <cell r="AJ143">
            <v>0</v>
          </cell>
          <cell r="AK143" t="str">
            <v>X</v>
          </cell>
          <cell r="AL143">
            <v>0</v>
          </cell>
          <cell r="AM143">
            <v>0</v>
          </cell>
          <cell r="AN143" t="str">
            <v>X</v>
          </cell>
          <cell r="AO143">
            <v>2414346.29</v>
          </cell>
          <cell r="AP143">
            <v>3044441.13</v>
          </cell>
          <cell r="AQ143">
            <v>-20.696568371483004</v>
          </cell>
          <cell r="AR143">
            <v>13742017.329999998</v>
          </cell>
          <cell r="AS143">
            <v>16067234.079999998</v>
          </cell>
          <cell r="AT143">
            <v>-14.471792334776268</v>
          </cell>
          <cell r="AU143">
            <v>-280344.91000000108</v>
          </cell>
          <cell r="AV143">
            <v>-285615.19000000041</v>
          </cell>
          <cell r="AW143">
            <v>-1.8452379931191087</v>
          </cell>
        </row>
      </sheetData>
      <sheetData sheetId="1"/>
      <sheetData sheetId="2"/>
      <sheetData sheetId="3"/>
      <sheetData sheetId="4">
        <row r="11">
          <cell r="A11" t="str">
            <v>700000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6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e &amp; Doku"/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GuV Quartalsberechnung_man Anpa"/>
      <sheetName val="Query GuV_QU"/>
      <sheetName val="Bilanz"/>
      <sheetName val="CHECK Bilanz"/>
      <sheetName val="Bilanz_manuelle Anpassungen"/>
      <sheetName val="Query Bilanz"/>
      <sheetName val="Financials"/>
      <sheetName val="GuV Segmente"/>
      <sheetName val="Bilanzdaten"/>
      <sheetName val="GuV Quartal"/>
      <sheetName val="Country Overview"/>
      <sheetName val="FE Segmente"/>
      <sheetName val="Cashflow"/>
      <sheetName val="Geschäftsbereiche"/>
      <sheetName val="Kosten-Schadensatz"/>
      <sheetName val="Details CR"/>
      <sheetName val="Queries Details"/>
      <sheetName val="Folie AUT"/>
      <sheetName val="Folie CZ"/>
      <sheetName val="Folie PL"/>
      <sheetName val="Folie ErwCEE"/>
      <sheetName val="Folie Spez.M"/>
      <sheetName val="Folie Gruppenfunktionen"/>
      <sheetName val="Aggreg Reg"/>
    </sheetNames>
    <sheetDataSet>
      <sheetData sheetId="0">
        <row r="15">
          <cell r="A15" t="str">
            <v>Abkürzung</v>
          </cell>
        </row>
      </sheetData>
      <sheetData sheetId="1">
        <row r="11">
          <cell r="C11">
            <v>1</v>
          </cell>
          <cell r="D11" t="str">
            <v>Verrechnete Prämie</v>
          </cell>
          <cell r="E11">
            <v>1856655628.8299999</v>
          </cell>
          <cell r="F11">
            <v>1764462938.22</v>
          </cell>
          <cell r="G11">
            <v>5.2249717811021057</v>
          </cell>
          <cell r="H11">
            <v>1054981891.25</v>
          </cell>
          <cell r="I11">
            <v>884796760.76999998</v>
          </cell>
          <cell r="J11">
            <v>19.234375398469506</v>
          </cell>
          <cell r="K11">
            <v>767837479.13999999</v>
          </cell>
          <cell r="L11">
            <v>729456484.59000003</v>
          </cell>
          <cell r="M11">
            <v>5.2615879577206703</v>
          </cell>
          <cell r="N11">
            <v>1785977920.02</v>
          </cell>
          <cell r="O11">
            <v>1356210285.4100001</v>
          </cell>
          <cell r="P11">
            <v>31.688864126264569</v>
          </cell>
          <cell r="Q11">
            <v>322489353.17000002</v>
          </cell>
          <cell r="R11">
            <v>266642828.91</v>
          </cell>
          <cell r="S11">
            <v>20.944318843410525</v>
          </cell>
          <cell r="T11">
            <v>1715355041.9400001</v>
          </cell>
          <cell r="U11">
            <v>1458028486.25</v>
          </cell>
          <cell r="V11">
            <v>17.648938831904125</v>
          </cell>
          <cell r="W11">
            <v>-1327727017.98</v>
          </cell>
          <cell r="X11">
            <v>-1164068972.27</v>
          </cell>
          <cell r="Y11">
            <v>14.059136495224811</v>
          </cell>
          <cell r="Z11">
            <v>6175570296.3700008</v>
          </cell>
          <cell r="AA11">
            <v>5295528811.8799992</v>
          </cell>
          <cell r="AB11">
            <v>16.618576080932932</v>
          </cell>
        </row>
        <row r="13">
          <cell r="C13">
            <v>2</v>
          </cell>
          <cell r="D13" t="str">
            <v>Abgegrenzte Prämien netto</v>
          </cell>
          <cell r="E13">
            <v>1104102131.78</v>
          </cell>
          <cell r="F13">
            <v>1046191332.7399999</v>
          </cell>
          <cell r="G13">
            <v>5.5353927362722821</v>
          </cell>
          <cell r="H13">
            <v>705323414.45000005</v>
          </cell>
          <cell r="I13">
            <v>609231547.36000001</v>
          </cell>
          <cell r="J13">
            <v>15.772634806322428</v>
          </cell>
          <cell r="K13">
            <v>529293073.96999997</v>
          </cell>
          <cell r="L13">
            <v>512081625.62</v>
          </cell>
          <cell r="M13">
            <v>3.3610751663196936</v>
          </cell>
          <cell r="N13">
            <v>1198731657.22</v>
          </cell>
          <cell r="O13">
            <v>897009374.48000002</v>
          </cell>
          <cell r="P13">
            <v>33.636469286055082</v>
          </cell>
          <cell r="Q13">
            <v>148385228.48999998</v>
          </cell>
          <cell r="R13">
            <v>140678437.93000001</v>
          </cell>
          <cell r="S13">
            <v>5.4783026264727086</v>
          </cell>
          <cell r="T13">
            <v>1296758831.02</v>
          </cell>
          <cell r="U13">
            <v>1126429266.97</v>
          </cell>
          <cell r="V13">
            <v>15.121194827276829</v>
          </cell>
          <cell r="W13">
            <v>-140578862.25</v>
          </cell>
          <cell r="X13">
            <v>-109832340.03999999</v>
          </cell>
          <cell r="Y13">
            <v>27.994051841927782</v>
          </cell>
          <cell r="Z13">
            <v>4842015474.6800003</v>
          </cell>
          <cell r="AA13">
            <v>4221789245.0599995</v>
          </cell>
          <cell r="AB13">
            <v>14.691075125214748</v>
          </cell>
        </row>
        <row r="14">
          <cell r="C14">
            <v>3</v>
          </cell>
          <cell r="D14" t="str">
            <v>Finanzergebnis exklusive at equity bewerteter Unternehmen</v>
          </cell>
          <cell r="E14">
            <v>30795566.800000001</v>
          </cell>
          <cell r="F14">
            <v>44612596.840000004</v>
          </cell>
          <cell r="G14">
            <v>-30.971140482034322</v>
          </cell>
          <cell r="H14">
            <v>13066299.029999999</v>
          </cell>
          <cell r="I14">
            <v>17202823.66</v>
          </cell>
          <cell r="J14">
            <v>-24.045614323294185</v>
          </cell>
          <cell r="K14">
            <v>5240391.0199999996</v>
          </cell>
          <cell r="L14">
            <v>16501245.32</v>
          </cell>
          <cell r="M14">
            <v>-68.24245129154896</v>
          </cell>
          <cell r="N14">
            <v>31306710.559999999</v>
          </cell>
          <cell r="O14">
            <v>29615459.050000001</v>
          </cell>
          <cell r="P14">
            <v>5.7107050312630525</v>
          </cell>
          <cell r="Q14">
            <v>13308899.439999999</v>
          </cell>
          <cell r="R14">
            <v>13059804.300000001</v>
          </cell>
          <cell r="S14">
            <v>1.9073420571853239</v>
          </cell>
          <cell r="T14">
            <v>-129297663.23</v>
          </cell>
          <cell r="U14">
            <v>-118828698.69</v>
          </cell>
          <cell r="V14">
            <v>8.8101314374496411</v>
          </cell>
          <cell r="W14">
            <v>-3601988.8</v>
          </cell>
          <cell r="X14">
            <v>1437157.88</v>
          </cell>
          <cell r="Y14" t="str">
            <v>X</v>
          </cell>
          <cell r="Z14">
            <v>-39181785.180000007</v>
          </cell>
          <cell r="AA14">
            <v>3600388.3599999892</v>
          </cell>
          <cell r="AB14" t="str">
            <v>X</v>
          </cell>
        </row>
        <row r="15">
          <cell r="C15">
            <v>4</v>
          </cell>
          <cell r="D15" t="str">
            <v>Erträge aus der Kapitalveranlagung</v>
          </cell>
          <cell r="E15">
            <v>86158151.739999995</v>
          </cell>
          <cell r="F15">
            <v>88961557.780000001</v>
          </cell>
          <cell r="G15">
            <v>-3.1512555647156826</v>
          </cell>
          <cell r="H15">
            <v>36954276.780000001</v>
          </cell>
          <cell r="I15">
            <v>27878064.68</v>
          </cell>
          <cell r="J15">
            <v>32.556822735659139</v>
          </cell>
          <cell r="K15">
            <v>18911153.09</v>
          </cell>
          <cell r="L15">
            <v>22557558.899999999</v>
          </cell>
          <cell r="M15">
            <v>-16.164895439993721</v>
          </cell>
          <cell r="N15">
            <v>75363807.280000001</v>
          </cell>
          <cell r="O15">
            <v>55018192.850000001</v>
          </cell>
          <cell r="P15">
            <v>36.979794093691318</v>
          </cell>
          <cell r="Q15">
            <v>13687963.98</v>
          </cell>
          <cell r="R15">
            <v>16013992.01</v>
          </cell>
          <cell r="S15">
            <v>-14.524973089455163</v>
          </cell>
          <cell r="T15">
            <v>101151405.59</v>
          </cell>
          <cell r="U15">
            <v>69027703.620000005</v>
          </cell>
          <cell r="V15">
            <v>46.537404962567109</v>
          </cell>
          <cell r="W15">
            <v>-52586634.829999998</v>
          </cell>
          <cell r="X15">
            <v>-35632566.670000002</v>
          </cell>
          <cell r="Y15">
            <v>47.580260824360067</v>
          </cell>
          <cell r="Z15">
            <v>279640123.63</v>
          </cell>
          <cell r="AA15">
            <v>243824503.17000002</v>
          </cell>
          <cell r="AB15">
            <v>14.689098098983312</v>
          </cell>
        </row>
        <row r="16">
          <cell r="C16">
            <v>5</v>
          </cell>
          <cell r="D16" t="str">
            <v>Laufende Erträge</v>
          </cell>
          <cell r="E16">
            <v>73817667.299999997</v>
          </cell>
          <cell r="F16">
            <v>81598584.280000001</v>
          </cell>
          <cell r="G16">
            <v>-9.5356029135264304</v>
          </cell>
          <cell r="H16">
            <v>27471193.899999999</v>
          </cell>
          <cell r="I16">
            <v>16929477.969999999</v>
          </cell>
          <cell r="J16">
            <v>62.268405137361718</v>
          </cell>
          <cell r="K16">
            <v>18788878.809999999</v>
          </cell>
          <cell r="L16">
            <v>13632595.26</v>
          </cell>
          <cell r="M16">
            <v>37.823198383430913</v>
          </cell>
          <cell r="N16">
            <v>40503175.649999999</v>
          </cell>
          <cell r="O16">
            <v>28054571.690000001</v>
          </cell>
          <cell r="P16">
            <v>44.37281772666406</v>
          </cell>
          <cell r="Q16">
            <v>13584093.390000001</v>
          </cell>
          <cell r="R16">
            <v>15940153.08</v>
          </cell>
          <cell r="S16">
            <v>-14.780659120244778</v>
          </cell>
          <cell r="T16">
            <v>84532321.400000006</v>
          </cell>
          <cell r="U16">
            <v>62921278.859999999</v>
          </cell>
          <cell r="V16">
            <v>34.346159092037269</v>
          </cell>
          <cell r="W16">
            <v>-52300822.420000002</v>
          </cell>
          <cell r="X16">
            <v>-35632566.670000002</v>
          </cell>
          <cell r="Y16">
            <v>46.778150741617623</v>
          </cell>
          <cell r="Z16">
            <v>206396508.03000003</v>
          </cell>
          <cell r="AA16">
            <v>183444094.47000003</v>
          </cell>
          <cell r="AB16">
            <v>12.511939196687294</v>
          </cell>
        </row>
        <row r="17">
          <cell r="C17">
            <v>6</v>
          </cell>
          <cell r="D17" t="str">
            <v>Erträge aus Zuschreibungen</v>
          </cell>
          <cell r="E17">
            <v>0</v>
          </cell>
          <cell r="F17">
            <v>738742.66</v>
          </cell>
          <cell r="G17" t="str">
            <v>X</v>
          </cell>
          <cell r="H17">
            <v>369271.51</v>
          </cell>
          <cell r="I17">
            <v>588778.56000000006</v>
          </cell>
          <cell r="J17">
            <v>-37.281766849662468</v>
          </cell>
          <cell r="K17">
            <v>21349.84</v>
          </cell>
          <cell r="L17">
            <v>722180.06</v>
          </cell>
          <cell r="M17">
            <v>-97.043695723196791</v>
          </cell>
          <cell r="N17">
            <v>3360714.92</v>
          </cell>
          <cell r="O17">
            <v>1590663.04</v>
          </cell>
          <cell r="P17">
            <v>111.27761414510515</v>
          </cell>
          <cell r="Q17">
            <v>0</v>
          </cell>
          <cell r="R17">
            <v>0</v>
          </cell>
          <cell r="S17" t="str">
            <v>X</v>
          </cell>
          <cell r="T17">
            <v>136592.43</v>
          </cell>
          <cell r="U17">
            <v>59037.95</v>
          </cell>
          <cell r="V17">
            <v>131.36377533434006</v>
          </cell>
          <cell r="W17">
            <v>0</v>
          </cell>
          <cell r="X17">
            <v>0</v>
          </cell>
          <cell r="Y17" t="str">
            <v>X</v>
          </cell>
          <cell r="Z17">
            <v>3887928.7</v>
          </cell>
          <cell r="AA17">
            <v>3699402.2700000005</v>
          </cell>
          <cell r="AB17">
            <v>5.0961321921878966</v>
          </cell>
        </row>
        <row r="18">
          <cell r="C18">
            <v>7</v>
          </cell>
          <cell r="D18" t="str">
            <v>Gewinne aus Abgang von Kapitalanlagen</v>
          </cell>
          <cell r="E18">
            <v>12064748.68</v>
          </cell>
          <cell r="F18">
            <v>6429471.29</v>
          </cell>
          <cell r="G18">
            <v>87.647601736160794</v>
          </cell>
          <cell r="H18">
            <v>6888638.4100000001</v>
          </cell>
          <cell r="I18">
            <v>8824273.7799999993</v>
          </cell>
          <cell r="J18">
            <v>-21.935350355822703</v>
          </cell>
          <cell r="K18">
            <v>69074.34</v>
          </cell>
          <cell r="L18">
            <v>8162586.5599999996</v>
          </cell>
          <cell r="M18">
            <v>-99.153768973936621</v>
          </cell>
          <cell r="N18">
            <v>5061520.42</v>
          </cell>
          <cell r="O18">
            <v>5729043.3600000003</v>
          </cell>
          <cell r="P18">
            <v>-11.651560270264749</v>
          </cell>
          <cell r="Q18">
            <v>103870.59</v>
          </cell>
          <cell r="R18">
            <v>73838.929999999993</v>
          </cell>
          <cell r="S18">
            <v>40.671851555812097</v>
          </cell>
          <cell r="T18">
            <v>1403873.44</v>
          </cell>
          <cell r="U18">
            <v>4658592.24</v>
          </cell>
          <cell r="V18">
            <v>-69.864856856413766</v>
          </cell>
          <cell r="W18">
            <v>0</v>
          </cell>
          <cell r="X18">
            <v>0</v>
          </cell>
          <cell r="Y18" t="str">
            <v>X</v>
          </cell>
          <cell r="Z18">
            <v>25591725.880000003</v>
          </cell>
          <cell r="AA18">
            <v>33877806.159999996</v>
          </cell>
          <cell r="AB18">
            <v>-24.458727465603967</v>
          </cell>
        </row>
        <row r="19">
          <cell r="C19">
            <v>8</v>
          </cell>
          <cell r="D19" t="str">
            <v>Sonstige Erträge</v>
          </cell>
          <cell r="E19">
            <v>275735.76</v>
          </cell>
          <cell r="F19">
            <v>194759.55</v>
          </cell>
          <cell r="G19">
            <v>41.577529831014729</v>
          </cell>
          <cell r="H19">
            <v>2225172.96</v>
          </cell>
          <cell r="I19">
            <v>1535534.37</v>
          </cell>
          <cell r="J19">
            <v>44.911960518343832</v>
          </cell>
          <cell r="K19">
            <v>31850.1</v>
          </cell>
          <cell r="L19">
            <v>40197.019999999997</v>
          </cell>
          <cell r="M19">
            <v>-20.765021884706869</v>
          </cell>
          <cell r="N19">
            <v>26438396.289999999</v>
          </cell>
          <cell r="O19">
            <v>19643914.760000002</v>
          </cell>
          <cell r="P19">
            <v>34.588225478534881</v>
          </cell>
          <cell r="Q19">
            <v>0</v>
          </cell>
          <cell r="R19">
            <v>0</v>
          </cell>
          <cell r="S19" t="str">
            <v>X</v>
          </cell>
          <cell r="T19">
            <v>15078618.32</v>
          </cell>
          <cell r="U19">
            <v>1388794.57</v>
          </cell>
          <cell r="V19">
            <v>985.73425081867936</v>
          </cell>
          <cell r="W19">
            <v>-285812.40999999997</v>
          </cell>
          <cell r="X19">
            <v>0</v>
          </cell>
          <cell r="Y19" t="str">
            <v>X</v>
          </cell>
          <cell r="Z19">
            <v>43763961.020000003</v>
          </cell>
          <cell r="AA19">
            <v>22803200.270000003</v>
          </cell>
          <cell r="AB19">
            <v>91.920259006697734</v>
          </cell>
        </row>
        <row r="20">
          <cell r="C20">
            <v>9</v>
          </cell>
          <cell r="D20" t="str">
            <v>Aufwendungen aus der Kapitalveranlagung und Zinsaufwendungen</v>
          </cell>
          <cell r="E20">
            <v>-55362584.939999998</v>
          </cell>
          <cell r="F20">
            <v>-44348960.939999998</v>
          </cell>
          <cell r="G20">
            <v>24.83400685508823</v>
          </cell>
          <cell r="H20">
            <v>-23887977.75</v>
          </cell>
          <cell r="I20">
            <v>-10675241.02</v>
          </cell>
          <cell r="J20">
            <v>123.7699149391196</v>
          </cell>
          <cell r="K20">
            <v>-13670762.07</v>
          </cell>
          <cell r="L20">
            <v>-6056313.5800000001</v>
          </cell>
          <cell r="M20">
            <v>125.72744771911233</v>
          </cell>
          <cell r="N20">
            <v>-44057096.719999999</v>
          </cell>
          <cell r="O20">
            <v>-25402733.800000001</v>
          </cell>
          <cell r="P20">
            <v>73.434469954568414</v>
          </cell>
          <cell r="Q20">
            <v>-379064.54</v>
          </cell>
          <cell r="R20">
            <v>-2954187.71</v>
          </cell>
          <cell r="S20">
            <v>-87.168569596411999</v>
          </cell>
          <cell r="T20">
            <v>-230449068.81999999</v>
          </cell>
          <cell r="U20">
            <v>-187856402.31</v>
          </cell>
          <cell r="V20">
            <v>22.67299170337229</v>
          </cell>
          <cell r="W20">
            <v>48984646.030000001</v>
          </cell>
          <cell r="X20">
            <v>37069724.549999997</v>
          </cell>
          <cell r="Y20">
            <v>32.141920730835324</v>
          </cell>
          <cell r="Z20">
            <v>-318821908.80999994</v>
          </cell>
          <cell r="AA20">
            <v>-240224114.81</v>
          </cell>
          <cell r="AB20">
            <v>32.718527888911211</v>
          </cell>
        </row>
        <row r="21">
          <cell r="C21">
            <v>10</v>
          </cell>
          <cell r="D21" t="str">
            <v>Abschreibungen von Kapitalanlagen</v>
          </cell>
          <cell r="E21">
            <v>-14751257.210000001</v>
          </cell>
          <cell r="F21">
            <v>-6344115.0499999998</v>
          </cell>
          <cell r="G21">
            <v>132.51875310804775</v>
          </cell>
          <cell r="H21">
            <v>-8693556.5300000012</v>
          </cell>
          <cell r="I21">
            <v>-3237101.38</v>
          </cell>
          <cell r="J21">
            <v>168.5599092976199</v>
          </cell>
          <cell r="K21">
            <v>-2995620.99</v>
          </cell>
          <cell r="L21">
            <v>-785703.21</v>
          </cell>
          <cell r="M21">
            <v>281.26622774011582</v>
          </cell>
          <cell r="N21">
            <v>-20502131.799999997</v>
          </cell>
          <cell r="O21">
            <v>-6235321.2699999996</v>
          </cell>
          <cell r="P21">
            <v>228.8063423234004</v>
          </cell>
          <cell r="Q21">
            <v>-136604.91</v>
          </cell>
          <cell r="R21">
            <v>-37820.759999999995</v>
          </cell>
          <cell r="S21">
            <v>261.19028279706708</v>
          </cell>
          <cell r="T21">
            <v>-32217234.149999999</v>
          </cell>
          <cell r="U21">
            <v>-10489777.810000001</v>
          </cell>
          <cell r="V21">
            <v>207.12980516409999</v>
          </cell>
          <cell r="W21">
            <v>0</v>
          </cell>
          <cell r="X21">
            <v>0</v>
          </cell>
          <cell r="Y21" t="str">
            <v>X</v>
          </cell>
          <cell r="Z21">
            <v>-79296405.590000004</v>
          </cell>
          <cell r="AA21">
            <v>-27129839.48</v>
          </cell>
          <cell r="AB21">
            <v>192.28483142503282</v>
          </cell>
        </row>
        <row r="22">
          <cell r="C22">
            <v>50</v>
          </cell>
          <cell r="D22" t="str">
            <v>davon Wertminderungen von Kapitalanlagen</v>
          </cell>
          <cell r="E22">
            <v>-7926106.8799999999</v>
          </cell>
          <cell r="F22">
            <v>-331598.25</v>
          </cell>
          <cell r="G22">
            <v>2290.2740379359661</v>
          </cell>
          <cell r="H22">
            <v>-4873143.9400000004</v>
          </cell>
          <cell r="I22">
            <v>0</v>
          </cell>
          <cell r="J22" t="str">
            <v>X</v>
          </cell>
          <cell r="K22">
            <v>0</v>
          </cell>
          <cell r="L22">
            <v>0</v>
          </cell>
          <cell r="M22" t="str">
            <v>X</v>
          </cell>
          <cell r="N22">
            <v>-6616452.2599999998</v>
          </cell>
          <cell r="O22">
            <v>-1688887.13</v>
          </cell>
          <cell r="P22">
            <v>291.76402865951144</v>
          </cell>
          <cell r="Q22">
            <v>-107940.55</v>
          </cell>
          <cell r="R22">
            <v>-4.42</v>
          </cell>
          <cell r="S22">
            <v>2441993.8914027149</v>
          </cell>
          <cell r="T22">
            <v>-19867529.469999999</v>
          </cell>
          <cell r="U22">
            <v>0</v>
          </cell>
          <cell r="V22" t="str">
            <v>X</v>
          </cell>
          <cell r="W22">
            <v>0</v>
          </cell>
          <cell r="X22">
            <v>0</v>
          </cell>
          <cell r="Y22" t="str">
            <v>X</v>
          </cell>
          <cell r="Z22">
            <v>-39391173.099999994</v>
          </cell>
          <cell r="AA22">
            <v>-2020489.7999999998</v>
          </cell>
          <cell r="AB22">
            <v>1849.5853480675823</v>
          </cell>
        </row>
        <row r="23">
          <cell r="C23">
            <v>11</v>
          </cell>
          <cell r="D23" t="str">
            <v>Währungsänderungen</v>
          </cell>
          <cell r="E23">
            <v>8280.9500000000007</v>
          </cell>
          <cell r="F23">
            <v>-0.01</v>
          </cell>
          <cell r="G23" t="str">
            <v>X</v>
          </cell>
          <cell r="H23">
            <v>2429431.6800000002</v>
          </cell>
          <cell r="I23">
            <v>-119044.22</v>
          </cell>
          <cell r="J23" t="str">
            <v>X</v>
          </cell>
          <cell r="K23">
            <v>2174678.29</v>
          </cell>
          <cell r="L23">
            <v>97205.86</v>
          </cell>
          <cell r="M23">
            <v>2137.1884678557444</v>
          </cell>
          <cell r="N23">
            <v>5041054.1399999997</v>
          </cell>
          <cell r="O23">
            <v>-1487140.87</v>
          </cell>
          <cell r="P23" t="str">
            <v>X</v>
          </cell>
          <cell r="Q23">
            <v>505490.66</v>
          </cell>
          <cell r="R23">
            <v>474002.81</v>
          </cell>
          <cell r="S23">
            <v>6.6429669478119679</v>
          </cell>
          <cell r="T23">
            <v>-13182026.560000001</v>
          </cell>
          <cell r="U23">
            <v>1661947.07</v>
          </cell>
          <cell r="V23" t="str">
            <v>X</v>
          </cell>
          <cell r="W23">
            <v>213390.74</v>
          </cell>
          <cell r="X23">
            <v>63136.41</v>
          </cell>
          <cell r="Y23">
            <v>237.98364525319062</v>
          </cell>
          <cell r="Z23">
            <v>-2809700.1000000015</v>
          </cell>
          <cell r="AA23">
            <v>690107.04999999993</v>
          </cell>
          <cell r="AB23" t="str">
            <v>X</v>
          </cell>
        </row>
        <row r="24">
          <cell r="C24">
            <v>12</v>
          </cell>
          <cell r="D24" t="str">
            <v>Verluste aus Abgang von Kapitalanlagen</v>
          </cell>
          <cell r="E24">
            <v>-5044856.2699999996</v>
          </cell>
          <cell r="F24">
            <v>-2513355.08</v>
          </cell>
          <cell r="G24">
            <v>100.72198751956685</v>
          </cell>
          <cell r="H24">
            <v>-5535358.5800000001</v>
          </cell>
          <cell r="I24">
            <v>-1631106.61</v>
          </cell>
          <cell r="J24">
            <v>239.36215732704312</v>
          </cell>
          <cell r="K24">
            <v>-374098.72</v>
          </cell>
          <cell r="L24">
            <v>-621533.93999999994</v>
          </cell>
          <cell r="M24">
            <v>-39.810411640593593</v>
          </cell>
          <cell r="N24">
            <v>-3676282.15</v>
          </cell>
          <cell r="O24">
            <v>-157855.18</v>
          </cell>
          <cell r="P24">
            <v>2228.8954787546409</v>
          </cell>
          <cell r="Q24">
            <v>-56696.71</v>
          </cell>
          <cell r="R24">
            <v>-19957.68</v>
          </cell>
          <cell r="S24">
            <v>184.08467316842439</v>
          </cell>
          <cell r="T24">
            <v>-6875838.0700000003</v>
          </cell>
          <cell r="U24">
            <v>-4491676.53</v>
          </cell>
          <cell r="V24">
            <v>53.079546669848909</v>
          </cell>
          <cell r="W24">
            <v>0</v>
          </cell>
          <cell r="X24">
            <v>0</v>
          </cell>
          <cell r="Y24" t="str">
            <v>X</v>
          </cell>
          <cell r="Z24">
            <v>-21563130.5</v>
          </cell>
          <cell r="AA24">
            <v>-9435485.0199999996</v>
          </cell>
          <cell r="AB24">
            <v>128.53229541770816</v>
          </cell>
        </row>
        <row r="25">
          <cell r="C25">
            <v>13</v>
          </cell>
          <cell r="D25" t="str">
            <v>Zinsaufwendungen</v>
          </cell>
          <cell r="E25">
            <v>-16758340.369999999</v>
          </cell>
          <cell r="F25">
            <v>-18215879.93</v>
          </cell>
          <cell r="G25">
            <v>-8.0014776425900607</v>
          </cell>
          <cell r="H25">
            <v>-8471144.1099999994</v>
          </cell>
          <cell r="I25">
            <v>-2181827.06</v>
          </cell>
          <cell r="J25">
            <v>288.25919181697196</v>
          </cell>
          <cell r="K25">
            <v>-8401201.0399999991</v>
          </cell>
          <cell r="L25">
            <v>-1094904.3</v>
          </cell>
          <cell r="M25">
            <v>667.30003161006846</v>
          </cell>
          <cell r="N25">
            <v>-7571179.3399999999</v>
          </cell>
          <cell r="O25">
            <v>-3791641.35</v>
          </cell>
          <cell r="P25">
            <v>99.68078837414302</v>
          </cell>
          <cell r="Q25">
            <v>-89480.01</v>
          </cell>
          <cell r="R25">
            <v>-2581602.31</v>
          </cell>
          <cell r="S25">
            <v>-96.533935159052447</v>
          </cell>
          <cell r="T25">
            <v>-67652011.420000002</v>
          </cell>
          <cell r="U25">
            <v>-67694860.829999998</v>
          </cell>
          <cell r="V25">
            <v>-6.3297877378909462E-2</v>
          </cell>
          <cell r="W25">
            <v>48480739.920000002</v>
          </cell>
          <cell r="X25">
            <v>37006588.140000001</v>
          </cell>
          <cell r="Y25">
            <v>31.005700219085377</v>
          </cell>
          <cell r="Z25">
            <v>-60462616.36999999</v>
          </cell>
          <cell r="AA25">
            <v>-58554127.640000001</v>
          </cell>
          <cell r="AB25">
            <v>3.2593581476163092</v>
          </cell>
        </row>
        <row r="26">
          <cell r="C26">
            <v>14</v>
          </cell>
          <cell r="D26" t="str">
            <v>Übrige Aufwendungen</v>
          </cell>
          <cell r="E26">
            <v>-18816412.039999999</v>
          </cell>
          <cell r="F26">
            <v>-17275610.870000001</v>
          </cell>
          <cell r="G26">
            <v>8.9189388531301095</v>
          </cell>
          <cell r="H26">
            <v>-3617350.21</v>
          </cell>
          <cell r="I26">
            <v>-3506161.75</v>
          </cell>
          <cell r="J26">
            <v>3.1712301921039465</v>
          </cell>
          <cell r="K26">
            <v>-4074519.61</v>
          </cell>
          <cell r="L26">
            <v>-3651377.99</v>
          </cell>
          <cell r="M26">
            <v>11.588546054636195</v>
          </cell>
          <cell r="N26">
            <v>-17348557.57</v>
          </cell>
          <cell r="O26">
            <v>-13730775.130000001</v>
          </cell>
          <cell r="P26">
            <v>26.347984041305892</v>
          </cell>
          <cell r="Q26">
            <v>-601773.56999999995</v>
          </cell>
          <cell r="R26">
            <v>-788809.77</v>
          </cell>
          <cell r="S26">
            <v>-23.711192116700087</v>
          </cell>
          <cell r="T26">
            <v>-110521958.62</v>
          </cell>
          <cell r="U26">
            <v>-106842034.20999999</v>
          </cell>
          <cell r="V26">
            <v>3.4442665166474207</v>
          </cell>
          <cell r="W26">
            <v>290515.37</v>
          </cell>
          <cell r="X26">
            <v>0</v>
          </cell>
          <cell r="Y26" t="str">
            <v>X</v>
          </cell>
          <cell r="Z26">
            <v>-154690056.25</v>
          </cell>
          <cell r="AA26">
            <v>-145794769.72</v>
          </cell>
          <cell r="AB26">
            <v>6.1012384374854234</v>
          </cell>
        </row>
        <row r="27">
          <cell r="C27">
            <v>15</v>
          </cell>
          <cell r="D27" t="str">
            <v>Ergebnis aus Anteilen an at equity bewerteten Unternehmen</v>
          </cell>
          <cell r="E27">
            <v>11223934.25</v>
          </cell>
          <cell r="F27">
            <v>2318980.11</v>
          </cell>
          <cell r="G27">
            <v>384.00304088852238</v>
          </cell>
          <cell r="H27">
            <v>0</v>
          </cell>
          <cell r="I27">
            <v>2795826.38</v>
          </cell>
          <cell r="J27" t="str">
            <v>X</v>
          </cell>
          <cell r="K27">
            <v>0</v>
          </cell>
          <cell r="L27">
            <v>0</v>
          </cell>
          <cell r="M27" t="str">
            <v>X</v>
          </cell>
          <cell r="N27">
            <v>0</v>
          </cell>
          <cell r="O27">
            <v>0</v>
          </cell>
          <cell r="P27" t="str">
            <v>X</v>
          </cell>
          <cell r="Q27">
            <v>0</v>
          </cell>
          <cell r="R27">
            <v>0</v>
          </cell>
          <cell r="S27" t="str">
            <v>X</v>
          </cell>
          <cell r="T27">
            <v>472553.71</v>
          </cell>
          <cell r="U27">
            <v>1694733.86</v>
          </cell>
          <cell r="V27">
            <v>-72.116346928950833</v>
          </cell>
          <cell r="W27">
            <v>0</v>
          </cell>
          <cell r="X27">
            <v>0</v>
          </cell>
          <cell r="Y27" t="str">
            <v>X</v>
          </cell>
          <cell r="Z27">
            <v>11696487.960000001</v>
          </cell>
          <cell r="AA27">
            <v>6809540.3500000006</v>
          </cell>
          <cell r="AB27">
            <v>71.766189181917397</v>
          </cell>
        </row>
        <row r="28">
          <cell r="C28">
            <v>16</v>
          </cell>
          <cell r="D28" t="str">
            <v>Sonstige Erträge</v>
          </cell>
          <cell r="E28">
            <v>7309141.0599999996</v>
          </cell>
          <cell r="F28">
            <v>10985045.689999999</v>
          </cell>
          <cell r="G28">
            <v>-33.46280692620406</v>
          </cell>
          <cell r="H28">
            <v>12934458.289999999</v>
          </cell>
          <cell r="I28">
            <v>13962216.17</v>
          </cell>
          <cell r="J28">
            <v>-7.3609938958565824</v>
          </cell>
          <cell r="K28">
            <v>11387371.199999999</v>
          </cell>
          <cell r="L28">
            <v>6803749.8499999996</v>
          </cell>
          <cell r="M28">
            <v>67.369045762315906</v>
          </cell>
          <cell r="N28">
            <v>21141017.949999999</v>
          </cell>
          <cell r="O28">
            <v>17252693.890000001</v>
          </cell>
          <cell r="P28">
            <v>22.537489419282796</v>
          </cell>
          <cell r="Q28">
            <v>18537767.23</v>
          </cell>
          <cell r="R28">
            <v>12402782.82</v>
          </cell>
          <cell r="S28">
            <v>49.46457983693049</v>
          </cell>
          <cell r="T28">
            <v>20533047.489999998</v>
          </cell>
          <cell r="U28">
            <v>2745841.23</v>
          </cell>
          <cell r="V28">
            <v>647.78713589350536</v>
          </cell>
          <cell r="W28">
            <v>-1738855.22</v>
          </cell>
          <cell r="X28">
            <v>-1439861.74</v>
          </cell>
          <cell r="Y28">
            <v>20.765429880788421</v>
          </cell>
          <cell r="Z28">
            <v>90103948</v>
          </cell>
          <cell r="AA28">
            <v>62712467.909999996</v>
          </cell>
          <cell r="AB28">
            <v>43.677885758395128</v>
          </cell>
        </row>
        <row r="29">
          <cell r="C29">
            <v>17</v>
          </cell>
          <cell r="D29" t="str">
            <v xml:space="preserve">    sonstige versicherungstechnische Erträge</v>
          </cell>
          <cell r="E29">
            <v>7067334.9199999999</v>
          </cell>
          <cell r="F29">
            <v>9040766.1999999993</v>
          </cell>
          <cell r="G29">
            <v>-21.828141955490445</v>
          </cell>
          <cell r="H29">
            <v>12609067.41</v>
          </cell>
          <cell r="I29">
            <v>13636008.880000001</v>
          </cell>
          <cell r="J29">
            <v>-7.5311000384153504</v>
          </cell>
          <cell r="K29">
            <v>7223615.8200000003</v>
          </cell>
          <cell r="L29">
            <v>3768254.5</v>
          </cell>
          <cell r="M29">
            <v>91.696601702459319</v>
          </cell>
          <cell r="N29">
            <v>15215667.91</v>
          </cell>
          <cell r="O29">
            <v>13468169.609999999</v>
          </cell>
          <cell r="P29">
            <v>12.975024451002604</v>
          </cell>
          <cell r="Q29">
            <v>379983.69</v>
          </cell>
          <cell r="R29">
            <v>803797.85</v>
          </cell>
          <cell r="S29">
            <v>-52.726461012554338</v>
          </cell>
          <cell r="T29">
            <v>1661396.13</v>
          </cell>
          <cell r="U29">
            <v>1025089.89</v>
          </cell>
          <cell r="V29">
            <v>62.073213891515387</v>
          </cell>
          <cell r="W29">
            <v>-1449772.92</v>
          </cell>
          <cell r="X29">
            <v>-1409635.05</v>
          </cell>
          <cell r="Y29">
            <v>2.8473944373048843</v>
          </cell>
          <cell r="Z29">
            <v>42707292.960000001</v>
          </cell>
          <cell r="AA29">
            <v>40332451.880000003</v>
          </cell>
          <cell r="AB29">
            <v>5.8881644167475766</v>
          </cell>
        </row>
        <row r="30">
          <cell r="C30">
            <v>18</v>
          </cell>
          <cell r="D30" t="str">
            <v xml:space="preserve">    sonstige nicht versicherungstechnische Erträge</v>
          </cell>
          <cell r="E30">
            <v>241806.14</v>
          </cell>
          <cell r="F30">
            <v>1944279.49</v>
          </cell>
          <cell r="G30">
            <v>-87.563200597255701</v>
          </cell>
          <cell r="H30">
            <v>325390.88</v>
          </cell>
          <cell r="I30">
            <v>326207.28999999998</v>
          </cell>
          <cell r="J30">
            <v>-0.25027337678442674</v>
          </cell>
          <cell r="K30">
            <v>4163755.38</v>
          </cell>
          <cell r="L30">
            <v>3035495.35</v>
          </cell>
          <cell r="M30">
            <v>37.168893373531262</v>
          </cell>
          <cell r="N30">
            <v>5925350.04</v>
          </cell>
          <cell r="O30">
            <v>3784524.28</v>
          </cell>
          <cell r="P30">
            <v>56.56789603157204</v>
          </cell>
          <cell r="Q30">
            <v>18157783.539999999</v>
          </cell>
          <cell r="R30">
            <v>11598984.970000001</v>
          </cell>
          <cell r="S30">
            <v>56.546314931555571</v>
          </cell>
          <cell r="T30">
            <v>18871651.359999999</v>
          </cell>
          <cell r="U30">
            <v>1720751.34</v>
          </cell>
          <cell r="V30">
            <v>996.70996159154515</v>
          </cell>
          <cell r="W30">
            <v>-289082.3</v>
          </cell>
          <cell r="X30">
            <v>-30226.69</v>
          </cell>
          <cell r="Y30">
            <v>856.38093353919999</v>
          </cell>
          <cell r="Z30">
            <v>47396655.040000007</v>
          </cell>
          <cell r="AA30">
            <v>22380016.030000001</v>
          </cell>
          <cell r="AB30">
            <v>111.78114875550426</v>
          </cell>
        </row>
        <row r="31">
          <cell r="C31">
            <v>19</v>
          </cell>
          <cell r="D31" t="str">
            <v>Aufwendungen für Versicherungsfälle</v>
          </cell>
          <cell r="E31">
            <v>-738929395.88999999</v>
          </cell>
          <cell r="F31">
            <v>-699350848.48000002</v>
          </cell>
          <cell r="G31">
            <v>5.6593264305064839</v>
          </cell>
          <cell r="H31">
            <v>-410788605.54000002</v>
          </cell>
          <cell r="I31">
            <v>-343507481.44999999</v>
          </cell>
          <cell r="J31">
            <v>19.586509093192284</v>
          </cell>
          <cell r="K31">
            <v>-326810003.75</v>
          </cell>
          <cell r="L31">
            <v>-326441470.17000002</v>
          </cell>
          <cell r="M31">
            <v>0.11289422872897692</v>
          </cell>
          <cell r="N31">
            <v>-671902172.05999994</v>
          </cell>
          <cell r="O31">
            <v>-527398500.07999998</v>
          </cell>
          <cell r="P31">
            <v>27.399333133878944</v>
          </cell>
          <cell r="Q31">
            <v>-97858565.189999998</v>
          </cell>
          <cell r="R31">
            <v>-83459852.400000006</v>
          </cell>
          <cell r="S31">
            <v>17.25226246625855</v>
          </cell>
          <cell r="T31">
            <v>-851974886.87</v>
          </cell>
          <cell r="U31">
            <v>-715541717.66999996</v>
          </cell>
          <cell r="V31">
            <v>19.067115980919169</v>
          </cell>
          <cell r="W31">
            <v>65919478.68</v>
          </cell>
          <cell r="X31">
            <v>28426146.370000001</v>
          </cell>
          <cell r="Y31">
            <v>131.89734486686947</v>
          </cell>
          <cell r="Z31">
            <v>-3032344150.6199999</v>
          </cell>
          <cell r="AA31">
            <v>-2667273723.8800001</v>
          </cell>
          <cell r="AB31">
            <v>13.687025199983726</v>
          </cell>
        </row>
        <row r="32">
          <cell r="C32">
            <v>20</v>
          </cell>
          <cell r="D32" t="str">
            <v>Aufwendungen für Versicherungsfälle</v>
          </cell>
          <cell r="E32">
            <v>-667223081.82000005</v>
          </cell>
          <cell r="F32">
            <v>-580068405.62</v>
          </cell>
          <cell r="G32">
            <v>15.02489626319945</v>
          </cell>
          <cell r="H32">
            <v>-351287832.27999997</v>
          </cell>
          <cell r="I32">
            <v>-314172953.98000002</v>
          </cell>
          <cell r="J32">
            <v>11.813517946030029</v>
          </cell>
          <cell r="K32">
            <v>-312424433.55000001</v>
          </cell>
          <cell r="L32">
            <v>-300108855.94999999</v>
          </cell>
          <cell r="M32">
            <v>4.1037034915263781</v>
          </cell>
          <cell r="N32">
            <v>-611142020.95000005</v>
          </cell>
          <cell r="O32">
            <v>-463963026.69999999</v>
          </cell>
          <cell r="P32">
            <v>31.722138571435444</v>
          </cell>
          <cell r="Q32">
            <v>-75850868.170000002</v>
          </cell>
          <cell r="R32">
            <v>-72782390.709999993</v>
          </cell>
          <cell r="S32">
            <v>4.2159613473350843</v>
          </cell>
          <cell r="T32">
            <v>-656644850.61000001</v>
          </cell>
          <cell r="U32">
            <v>-616031229.37</v>
          </cell>
          <cell r="V32">
            <v>6.5927860964994478</v>
          </cell>
          <cell r="W32">
            <v>48781233.710000001</v>
          </cell>
          <cell r="X32">
            <v>32598449.370000001</v>
          </cell>
          <cell r="Y32">
            <v>49.642804037460884</v>
          </cell>
          <cell r="Z32">
            <v>-2625791853.6700001</v>
          </cell>
          <cell r="AA32">
            <v>-2314528412.96</v>
          </cell>
          <cell r="AB32">
            <v>13.448244530812747</v>
          </cell>
        </row>
        <row r="33">
          <cell r="C33">
            <v>21</v>
          </cell>
          <cell r="D33" t="str">
            <v>Veränd. der RST für noch nicht abgew. Versicherungsfälle</v>
          </cell>
          <cell r="E33">
            <v>-65647996.359999999</v>
          </cell>
          <cell r="F33">
            <v>-112083776.12</v>
          </cell>
          <cell r="G33">
            <v>-41.42952831129152</v>
          </cell>
          <cell r="H33">
            <v>-47867488.060000002</v>
          </cell>
          <cell r="I33">
            <v>-12439112.32</v>
          </cell>
          <cell r="J33">
            <v>284.81434067475323</v>
          </cell>
          <cell r="K33">
            <v>-14516028.609999999</v>
          </cell>
          <cell r="L33">
            <v>-26192212.16</v>
          </cell>
          <cell r="M33">
            <v>-44.578836940819897</v>
          </cell>
          <cell r="N33">
            <v>-56602656.060000002</v>
          </cell>
          <cell r="O33">
            <v>-61899888.920000002</v>
          </cell>
          <cell r="P33">
            <v>-8.5577421097575712</v>
          </cell>
          <cell r="Q33">
            <v>-21972159.41</v>
          </cell>
          <cell r="R33">
            <v>-10675386.470000001</v>
          </cell>
          <cell r="S33">
            <v>105.82073980877622</v>
          </cell>
          <cell r="T33">
            <v>-182927561.22999999</v>
          </cell>
          <cell r="U33">
            <v>-94130534.849999994</v>
          </cell>
          <cell r="V33">
            <v>94.333923122290656</v>
          </cell>
          <cell r="W33">
            <v>1898942.94</v>
          </cell>
          <cell r="X33">
            <v>-8607606.3499999996</v>
          </cell>
          <cell r="Y33" t="str">
            <v>X</v>
          </cell>
          <cell r="Z33">
            <v>-387634946.79000002</v>
          </cell>
          <cell r="AA33">
            <v>-326028517.19</v>
          </cell>
          <cell r="AB33">
            <v>18.89602484193049</v>
          </cell>
        </row>
        <row r="34">
          <cell r="C34">
            <v>22</v>
          </cell>
          <cell r="D34" t="str">
            <v>Veränderung der Deckungsrückstellung</v>
          </cell>
          <cell r="E34">
            <v>0</v>
          </cell>
          <cell r="F34">
            <v>0</v>
          </cell>
          <cell r="G34" t="str">
            <v>X</v>
          </cell>
          <cell r="H34">
            <v>-120836.41</v>
          </cell>
          <cell r="I34">
            <v>-431114.3</v>
          </cell>
          <cell r="J34">
            <v>-71.971143151595768</v>
          </cell>
          <cell r="K34">
            <v>0</v>
          </cell>
          <cell r="L34">
            <v>0</v>
          </cell>
          <cell r="M34" t="str">
            <v>X</v>
          </cell>
          <cell r="N34">
            <v>-3470226.47</v>
          </cell>
          <cell r="O34">
            <v>-397813.07</v>
          </cell>
          <cell r="P34">
            <v>772.3259067380568</v>
          </cell>
          <cell r="Q34">
            <v>0</v>
          </cell>
          <cell r="R34">
            <v>0</v>
          </cell>
          <cell r="S34" t="str">
            <v>X</v>
          </cell>
          <cell r="T34">
            <v>-16357232.619999999</v>
          </cell>
          <cell r="U34">
            <v>-5323057.8899999997</v>
          </cell>
          <cell r="V34">
            <v>207.29015084974023</v>
          </cell>
          <cell r="W34">
            <v>15227522.640000001</v>
          </cell>
          <cell r="X34">
            <v>4385382.75</v>
          </cell>
          <cell r="Y34">
            <v>247.23360555016552</v>
          </cell>
          <cell r="Z34">
            <v>-4720772.8599999994</v>
          </cell>
          <cell r="AA34">
            <v>-1766602.5099999998</v>
          </cell>
          <cell r="AB34">
            <v>167.22326235118956</v>
          </cell>
        </row>
        <row r="35">
          <cell r="C35">
            <v>23</v>
          </cell>
          <cell r="D35" t="str">
            <v>Aufw.f.d. Prämienrückerstattung</v>
          </cell>
          <cell r="E35">
            <v>-7459595.5199999996</v>
          </cell>
          <cell r="F35">
            <v>-10125000.1</v>
          </cell>
          <cell r="G35">
            <v>-26.324983246173005</v>
          </cell>
          <cell r="H35">
            <v>-11517156.57</v>
          </cell>
          <cell r="I35">
            <v>-10662690.57</v>
          </cell>
          <cell r="J35">
            <v>8.0136058942203761</v>
          </cell>
          <cell r="K35">
            <v>130458.41</v>
          </cell>
          <cell r="L35">
            <v>-140402.06</v>
          </cell>
          <cell r="M35" t="str">
            <v>X</v>
          </cell>
          <cell r="N35">
            <v>196584.32000000001</v>
          </cell>
          <cell r="O35">
            <v>450559.95</v>
          </cell>
          <cell r="P35">
            <v>-56.368887203578581</v>
          </cell>
          <cell r="Q35">
            <v>0</v>
          </cell>
          <cell r="R35">
            <v>0</v>
          </cell>
          <cell r="S35" t="str">
            <v>X</v>
          </cell>
          <cell r="T35">
            <v>3965417.95</v>
          </cell>
          <cell r="U35">
            <v>-56064.83</v>
          </cell>
          <cell r="V35" t="str">
            <v>X</v>
          </cell>
          <cell r="W35">
            <v>11779.39</v>
          </cell>
          <cell r="X35">
            <v>49920.6</v>
          </cell>
          <cell r="Y35">
            <v>-76.403749153656008</v>
          </cell>
          <cell r="Z35">
            <v>-14672512.02</v>
          </cell>
          <cell r="AA35">
            <v>-20483677.009999998</v>
          </cell>
          <cell r="AB35">
            <v>-28.369735507755887</v>
          </cell>
        </row>
        <row r="36">
          <cell r="C36">
            <v>24</v>
          </cell>
          <cell r="D36" t="str">
            <v>Veränd. sonst.vers.techn. Rückstellungen</v>
          </cell>
          <cell r="E36">
            <v>1401277.81</v>
          </cell>
          <cell r="F36">
            <v>2926333.36</v>
          </cell>
          <cell r="G36">
            <v>-52.11489472956012</v>
          </cell>
          <cell r="H36">
            <v>4707.78</v>
          </cell>
          <cell r="I36">
            <v>-5801610.2800000003</v>
          </cell>
          <cell r="J36" t="str">
            <v>X</v>
          </cell>
          <cell r="K36">
            <v>0</v>
          </cell>
          <cell r="L36">
            <v>0</v>
          </cell>
          <cell r="M36" t="str">
            <v>X</v>
          </cell>
          <cell r="N36">
            <v>-883852.9</v>
          </cell>
          <cell r="O36">
            <v>-1588331.34</v>
          </cell>
          <cell r="P36">
            <v>-44.353367729934732</v>
          </cell>
          <cell r="Q36">
            <v>-35537.61</v>
          </cell>
          <cell r="R36">
            <v>-2075.2199999999998</v>
          </cell>
          <cell r="S36">
            <v>1612.4743400699685</v>
          </cell>
          <cell r="T36">
            <v>-10660.36</v>
          </cell>
          <cell r="U36">
            <v>-830.73</v>
          </cell>
          <cell r="V36">
            <v>1183.2520794963466</v>
          </cell>
          <cell r="W36">
            <v>0</v>
          </cell>
          <cell r="X36">
            <v>0</v>
          </cell>
          <cell r="Y36" t="str">
            <v>X</v>
          </cell>
          <cell r="Z36">
            <v>475934.72000000009</v>
          </cell>
          <cell r="AA36">
            <v>-4466514.2100000009</v>
          </cell>
          <cell r="AB36" t="str">
            <v>X</v>
          </cell>
        </row>
        <row r="37">
          <cell r="C37">
            <v>25</v>
          </cell>
          <cell r="D37" t="str">
            <v>Aufwendungen für Versicherungsabschluss und -verwaltung</v>
          </cell>
          <cell r="E37">
            <v>-299415512.19999999</v>
          </cell>
          <cell r="F37">
            <v>-289381645.85000002</v>
          </cell>
          <cell r="G37">
            <v>3.4673471845553694</v>
          </cell>
          <cell r="H37">
            <v>-239476300.75999999</v>
          </cell>
          <cell r="I37">
            <v>-199979722.28999999</v>
          </cell>
          <cell r="J37">
            <v>19.750291688436363</v>
          </cell>
          <cell r="K37">
            <v>-163344102.13999999</v>
          </cell>
          <cell r="L37">
            <v>-142947044.34999999</v>
          </cell>
          <cell r="M37">
            <v>14.268960846828449</v>
          </cell>
          <cell r="N37">
            <v>-377377302.45999998</v>
          </cell>
          <cell r="O37">
            <v>-281814681.57999998</v>
          </cell>
          <cell r="P37">
            <v>33.909738252182663</v>
          </cell>
          <cell r="Q37">
            <v>-38750176.969999999</v>
          </cell>
          <cell r="R37">
            <v>-40622045.57</v>
          </cell>
          <cell r="S37">
            <v>-4.6080116688717592</v>
          </cell>
          <cell r="T37">
            <v>-408837738.63</v>
          </cell>
          <cell r="U37">
            <v>-399620972.82999998</v>
          </cell>
          <cell r="V37">
            <v>2.3063768987722444</v>
          </cell>
          <cell r="W37">
            <v>63617153.619999997</v>
          </cell>
          <cell r="X37">
            <v>68143547.980000004</v>
          </cell>
          <cell r="Y37">
            <v>-6.6424401050096389</v>
          </cell>
          <cell r="Z37">
            <v>-1463583979.54</v>
          </cell>
          <cell r="AA37">
            <v>-1286222564.49</v>
          </cell>
          <cell r="AB37">
            <v>13.789325420544586</v>
          </cell>
        </row>
        <row r="38">
          <cell r="C38">
            <v>26</v>
          </cell>
          <cell r="D38" t="str">
            <v>Aufwendungen f.d. Versicherungsabschluss</v>
          </cell>
          <cell r="E38">
            <v>-354308974.06</v>
          </cell>
          <cell r="F38">
            <v>-352440057.62</v>
          </cell>
          <cell r="G38">
            <v>0.5302792346081997</v>
          </cell>
          <cell r="H38">
            <v>-259166430.71000001</v>
          </cell>
          <cell r="I38">
            <v>-220263614.78</v>
          </cell>
          <cell r="J38">
            <v>17.661934754342546</v>
          </cell>
          <cell r="K38">
            <v>-192810553.30000001</v>
          </cell>
          <cell r="L38">
            <v>-177871513.55000001</v>
          </cell>
          <cell r="M38">
            <v>8.3987814866153911</v>
          </cell>
          <cell r="N38">
            <v>-401072201.69999999</v>
          </cell>
          <cell r="O38">
            <v>-316739998.57999998</v>
          </cell>
          <cell r="P38">
            <v>26.625056354762844</v>
          </cell>
          <cell r="Q38">
            <v>-58001080.560000002</v>
          </cell>
          <cell r="R38">
            <v>-51365793.25</v>
          </cell>
          <cell r="S38">
            <v>12.9177160327413</v>
          </cell>
          <cell r="T38">
            <v>-450228167.70999998</v>
          </cell>
          <cell r="U38">
            <v>-434976284.56</v>
          </cell>
          <cell r="V38">
            <v>3.506371195714264</v>
          </cell>
          <cell r="W38">
            <v>387162027.44</v>
          </cell>
          <cell r="X38">
            <v>366544155.14999998</v>
          </cell>
          <cell r="Y38">
            <v>5.6249354955783204</v>
          </cell>
          <cell r="Z38">
            <v>-1328425380.5999999</v>
          </cell>
          <cell r="AA38">
            <v>-1187113107.1900001</v>
          </cell>
          <cell r="AB38">
            <v>11.903859249309301</v>
          </cell>
        </row>
        <row r="39">
          <cell r="C39">
            <v>27</v>
          </cell>
          <cell r="D39" t="str">
            <v>Provisionen</v>
          </cell>
          <cell r="E39">
            <v>-262924772.46000001</v>
          </cell>
          <cell r="F39">
            <v>-248357393.16999999</v>
          </cell>
          <cell r="G39">
            <v>5.8654904949935194</v>
          </cell>
          <cell r="H39">
            <v>-167748342.66</v>
          </cell>
          <cell r="I39">
            <v>-142033962.47</v>
          </cell>
          <cell r="J39">
            <v>18.104388375020729</v>
          </cell>
          <cell r="K39">
            <v>-167015221.91999999</v>
          </cell>
          <cell r="L39">
            <v>-155362800.90000001</v>
          </cell>
          <cell r="M39">
            <v>7.5001357805721591</v>
          </cell>
          <cell r="N39">
            <v>-304239305.11000001</v>
          </cell>
          <cell r="O39">
            <v>-232680463.87</v>
          </cell>
          <cell r="P39">
            <v>30.754125228141362</v>
          </cell>
          <cell r="Q39">
            <v>-52731668.659999996</v>
          </cell>
          <cell r="R39">
            <v>-46321236.539999999</v>
          </cell>
          <cell r="S39">
            <v>13.839078139600968</v>
          </cell>
          <cell r="T39">
            <v>-442392265.29000002</v>
          </cell>
          <cell r="U39">
            <v>-427602207.07999998</v>
          </cell>
          <cell r="V39">
            <v>3.4588357976442774</v>
          </cell>
          <cell r="W39">
            <v>387162027.44</v>
          </cell>
          <cell r="X39">
            <v>366544155.14999998</v>
          </cell>
          <cell r="Y39">
            <v>5.6249354955783204</v>
          </cell>
          <cell r="Z39">
            <v>-1009889548.6599998</v>
          </cell>
          <cell r="AA39">
            <v>-885813908.88</v>
          </cell>
          <cell r="AB39">
            <v>14.006964503061138</v>
          </cell>
        </row>
        <row r="40">
          <cell r="C40">
            <v>28</v>
          </cell>
          <cell r="D40" t="str">
            <v>Sonstige Aufwendungen Vers.abschluss</v>
          </cell>
          <cell r="E40">
            <v>-91384201.599999994</v>
          </cell>
          <cell r="F40">
            <v>-104082664.45</v>
          </cell>
          <cell r="G40">
            <v>-12.200362968321388</v>
          </cell>
          <cell r="H40">
            <v>-91418088.049999997</v>
          </cell>
          <cell r="I40">
            <v>-78229652.310000002</v>
          </cell>
          <cell r="J40">
            <v>16.858614797031546</v>
          </cell>
          <cell r="K40">
            <v>-25795331.379999999</v>
          </cell>
          <cell r="L40">
            <v>-22508712.649999999</v>
          </cell>
          <cell r="M40">
            <v>14.60154021736113</v>
          </cell>
          <cell r="N40">
            <v>-96832896.590000004</v>
          </cell>
          <cell r="O40">
            <v>-84059534.709999993</v>
          </cell>
          <cell r="P40">
            <v>15.195613351974036</v>
          </cell>
          <cell r="Q40">
            <v>-5269411.9000000004</v>
          </cell>
          <cell r="R40">
            <v>-5044556.71</v>
          </cell>
          <cell r="S40">
            <v>4.4573825397633549</v>
          </cell>
          <cell r="T40">
            <v>-7835902.4199999999</v>
          </cell>
          <cell r="U40">
            <v>-7374077.4800000004</v>
          </cell>
          <cell r="V40">
            <v>6.2628164845373924</v>
          </cell>
          <cell r="W40">
            <v>0</v>
          </cell>
          <cell r="X40">
            <v>0</v>
          </cell>
          <cell r="Y40" t="str">
            <v>X</v>
          </cell>
          <cell r="Z40">
            <v>-318535831.94</v>
          </cell>
          <cell r="AA40">
            <v>-301299198.31</v>
          </cell>
          <cell r="AB40">
            <v>5.7207698283569863</v>
          </cell>
        </row>
        <row r="41">
          <cell r="C41">
            <v>29</v>
          </cell>
          <cell r="D41" t="str">
            <v>Anteilige Personalaufwendungen</v>
          </cell>
          <cell r="E41">
            <v>-57039388.590000004</v>
          </cell>
          <cell r="F41">
            <v>-60200740.380000003</v>
          </cell>
          <cell r="G41">
            <v>-5.2513503489240669</v>
          </cell>
          <cell r="H41">
            <v>-55924081.450000003</v>
          </cell>
          <cell r="I41">
            <v>-47993089.240000002</v>
          </cell>
          <cell r="J41">
            <v>16.525279650866675</v>
          </cell>
          <cell r="K41">
            <v>-17221947.710000001</v>
          </cell>
          <cell r="L41">
            <v>-15314187.48</v>
          </cell>
          <cell r="M41">
            <v>12.457469470655846</v>
          </cell>
          <cell r="N41">
            <v>-65890541.630000003</v>
          </cell>
          <cell r="O41">
            <v>-56299268.229999997</v>
          </cell>
          <cell r="P41">
            <v>17.036231023139891</v>
          </cell>
          <cell r="Q41">
            <v>-3388590.9</v>
          </cell>
          <cell r="R41">
            <v>-3460807.81</v>
          </cell>
          <cell r="S41">
            <v>-2.0867067449203525</v>
          </cell>
          <cell r="T41">
            <v>-4884712.1500000004</v>
          </cell>
          <cell r="U41">
            <v>-3783229.13</v>
          </cell>
          <cell r="V41">
            <v>29.114890537967518</v>
          </cell>
          <cell r="W41">
            <v>0</v>
          </cell>
          <cell r="X41">
            <v>0</v>
          </cell>
          <cell r="Y41" t="str">
            <v>X</v>
          </cell>
          <cell r="Z41">
            <v>-204349262.43000001</v>
          </cell>
          <cell r="AA41">
            <v>-187051322.27000001</v>
          </cell>
          <cell r="AB41">
            <v>9.2476973432089373</v>
          </cell>
        </row>
        <row r="42">
          <cell r="C42">
            <v>30</v>
          </cell>
          <cell r="D42" t="str">
            <v>Anteilige Sachaufwendungen</v>
          </cell>
          <cell r="E42">
            <v>-34344813.009999998</v>
          </cell>
          <cell r="F42">
            <v>-43881924.07</v>
          </cell>
          <cell r="G42">
            <v>-21.73357541202272</v>
          </cell>
          <cell r="H42">
            <v>-35494006.600000001</v>
          </cell>
          <cell r="I42">
            <v>-30236563.07</v>
          </cell>
          <cell r="J42">
            <v>17.387702159893671</v>
          </cell>
          <cell r="K42">
            <v>-8573383.6699999999</v>
          </cell>
          <cell r="L42">
            <v>-7194525.1699999999</v>
          </cell>
          <cell r="M42">
            <v>19.165385726213245</v>
          </cell>
          <cell r="N42">
            <v>-30942354.960000001</v>
          </cell>
          <cell r="O42">
            <v>-27760266.48</v>
          </cell>
          <cell r="P42">
            <v>11.462744719300687</v>
          </cell>
          <cell r="Q42">
            <v>-1880821</v>
          </cell>
          <cell r="R42">
            <v>-1583748.9</v>
          </cell>
          <cell r="S42">
            <v>18.757525261738152</v>
          </cell>
          <cell r="T42">
            <v>-2951190.27</v>
          </cell>
          <cell r="U42">
            <v>-3590848.35</v>
          </cell>
          <cell r="V42">
            <v>-17.813564307164352</v>
          </cell>
          <cell r="W42">
            <v>0</v>
          </cell>
          <cell r="X42">
            <v>0</v>
          </cell>
          <cell r="Y42" t="str">
            <v>X</v>
          </cell>
          <cell r="Z42">
            <v>-114186569.51000001</v>
          </cell>
          <cell r="AA42">
            <v>-114247876.04000001</v>
          </cell>
          <cell r="AB42">
            <v>-5.3660980076808418E-2</v>
          </cell>
        </row>
        <row r="43">
          <cell r="C43">
            <v>31</v>
          </cell>
          <cell r="D43" t="str">
            <v>Sonst. Aufwendungen für den Vers.betrieb</v>
          </cell>
          <cell r="E43">
            <v>-85103582.030000001</v>
          </cell>
          <cell r="F43">
            <v>-65349408.520000003</v>
          </cell>
          <cell r="G43">
            <v>30.228542166459384</v>
          </cell>
          <cell r="H43">
            <v>-52107375.979999997</v>
          </cell>
          <cell r="I43">
            <v>-50309786.619999997</v>
          </cell>
          <cell r="J43">
            <v>3.5730411134071272</v>
          </cell>
          <cell r="K43">
            <v>-29100246.440000001</v>
          </cell>
          <cell r="L43">
            <v>-29119740.809999999</v>
          </cell>
          <cell r="M43">
            <v>-6.6945547789021287E-2</v>
          </cell>
          <cell r="N43">
            <v>-89802872.439999998</v>
          </cell>
          <cell r="O43">
            <v>-65993746.380000003</v>
          </cell>
          <cell r="P43">
            <v>36.077851866302836</v>
          </cell>
          <cell r="Q43">
            <v>-11698287.9</v>
          </cell>
          <cell r="R43">
            <v>-11418384.310000001</v>
          </cell>
          <cell r="S43">
            <v>2.4513414717953097</v>
          </cell>
          <cell r="T43">
            <v>-7781099.6900000004</v>
          </cell>
          <cell r="U43">
            <v>-6347471.8799999999</v>
          </cell>
          <cell r="V43">
            <v>22.585807973677863</v>
          </cell>
          <cell r="W43">
            <v>251799.58</v>
          </cell>
          <cell r="X43">
            <v>20575.09</v>
          </cell>
          <cell r="Y43">
            <v>1123.8079152995199</v>
          </cell>
          <cell r="Z43">
            <v>-275341664.90000004</v>
          </cell>
          <cell r="AA43">
            <v>-228517963.42999998</v>
          </cell>
          <cell r="AB43">
            <v>20.490162246848122</v>
          </cell>
        </row>
        <row r="44">
          <cell r="C44">
            <v>32</v>
          </cell>
          <cell r="D44" t="str">
            <v>Anteilige Personalaufwendungen</v>
          </cell>
          <cell r="E44">
            <v>-34281214.950000003</v>
          </cell>
          <cell r="F44">
            <v>-30301287.34</v>
          </cell>
          <cell r="G44">
            <v>13.134516581235145</v>
          </cell>
          <cell r="H44">
            <v>-23904445.09</v>
          </cell>
          <cell r="I44">
            <v>-23267523.140000001</v>
          </cell>
          <cell r="J44">
            <v>2.7373861247183884</v>
          </cell>
          <cell r="K44">
            <v>-13979069.609999999</v>
          </cell>
          <cell r="L44">
            <v>-14280277.529999999</v>
          </cell>
          <cell r="M44">
            <v>-2.1092581664972743</v>
          </cell>
          <cell r="N44">
            <v>-42956570.969999999</v>
          </cell>
          <cell r="O44">
            <v>-33069014.989999998</v>
          </cell>
          <cell r="P44">
            <v>29.899759587607843</v>
          </cell>
          <cell r="Q44">
            <v>-7884725.0300000003</v>
          </cell>
          <cell r="R44">
            <v>-7527770.6399999997</v>
          </cell>
          <cell r="S44">
            <v>4.7418340312239016</v>
          </cell>
          <cell r="T44">
            <v>-3389092.53</v>
          </cell>
          <cell r="U44">
            <v>-3020603.06</v>
          </cell>
          <cell r="V44">
            <v>12.19920203616558</v>
          </cell>
          <cell r="W44">
            <v>0</v>
          </cell>
          <cell r="X44">
            <v>0</v>
          </cell>
          <cell r="Y44" t="str">
            <v>X</v>
          </cell>
          <cell r="Z44">
            <v>-126395118.18000001</v>
          </cell>
          <cell r="AA44">
            <v>-111466476.7</v>
          </cell>
          <cell r="AB44">
            <v>13.392942812913011</v>
          </cell>
        </row>
        <row r="45">
          <cell r="C45">
            <v>33</v>
          </cell>
          <cell r="D45" t="str">
            <v>Anteilige Sachaufwendungen</v>
          </cell>
          <cell r="E45">
            <v>-50822367.079999998</v>
          </cell>
          <cell r="F45">
            <v>-35048121.18</v>
          </cell>
          <cell r="G45">
            <v>45.007393745835024</v>
          </cell>
          <cell r="H45">
            <v>-28202930.890000001</v>
          </cell>
          <cell r="I45">
            <v>-27042263.48</v>
          </cell>
          <cell r="J45">
            <v>4.2920497792590773</v>
          </cell>
          <cell r="K45">
            <v>-15121176.83</v>
          </cell>
          <cell r="L45">
            <v>-14839463.279999999</v>
          </cell>
          <cell r="M45">
            <v>1.8984079456545011</v>
          </cell>
          <cell r="N45">
            <v>-46846301.469999999</v>
          </cell>
          <cell r="O45">
            <v>-32924731.390000001</v>
          </cell>
          <cell r="P45">
            <v>42.28301793899616</v>
          </cell>
          <cell r="Q45">
            <v>-3813562.87</v>
          </cell>
          <cell r="R45">
            <v>-3890613.67</v>
          </cell>
          <cell r="S45">
            <v>-1.9804279359353583</v>
          </cell>
          <cell r="T45">
            <v>-4392007.16</v>
          </cell>
          <cell r="U45">
            <v>-3326868.82</v>
          </cell>
          <cell r="V45">
            <v>32.016241025096988</v>
          </cell>
          <cell r="W45">
            <v>251799.58</v>
          </cell>
          <cell r="X45">
            <v>20575.09</v>
          </cell>
          <cell r="Y45">
            <v>1123.8079152995199</v>
          </cell>
          <cell r="Z45">
            <v>-148946546.71999997</v>
          </cell>
          <cell r="AA45">
            <v>-117051486.72999999</v>
          </cell>
          <cell r="AB45">
            <v>27.248744019434447</v>
          </cell>
        </row>
        <row r="46">
          <cell r="C46">
            <v>34</v>
          </cell>
          <cell r="D46" t="str">
            <v>Rückvers.prov. u. Gew.ant. aus RV</v>
          </cell>
          <cell r="E46">
            <v>139997043.88999999</v>
          </cell>
          <cell r="F46">
            <v>128407820.29000001</v>
          </cell>
          <cell r="G46">
            <v>9.0253253842534917</v>
          </cell>
          <cell r="H46">
            <v>71797505.930000007</v>
          </cell>
          <cell r="I46">
            <v>70593679.109999999</v>
          </cell>
          <cell r="J46">
            <v>1.7052898151464602</v>
          </cell>
          <cell r="K46">
            <v>58566697.600000001</v>
          </cell>
          <cell r="L46">
            <v>64044210.009999998</v>
          </cell>
          <cell r="M46">
            <v>-8.5527050909750102</v>
          </cell>
          <cell r="N46">
            <v>113497771.68000001</v>
          </cell>
          <cell r="O46">
            <v>100919063.38</v>
          </cell>
          <cell r="P46">
            <v>12.46415481744636</v>
          </cell>
          <cell r="Q46">
            <v>30949191.489999998</v>
          </cell>
          <cell r="R46">
            <v>22162131.989999998</v>
          </cell>
          <cell r="S46">
            <v>39.648980991381613</v>
          </cell>
          <cell r="T46">
            <v>49171528.770000003</v>
          </cell>
          <cell r="U46">
            <v>41702783.609999999</v>
          </cell>
          <cell r="V46">
            <v>17.909464341390049</v>
          </cell>
          <cell r="W46">
            <v>-323796673.39999998</v>
          </cell>
          <cell r="X46">
            <v>-298421182.25999999</v>
          </cell>
          <cell r="Y46">
            <v>8.5032473056458677</v>
          </cell>
          <cell r="Z46">
            <v>140183065.96000004</v>
          </cell>
          <cell r="AA46">
            <v>129408506.13</v>
          </cell>
          <cell r="AB46">
            <v>8.3260058803060755</v>
          </cell>
        </row>
        <row r="47">
          <cell r="C47">
            <v>35</v>
          </cell>
          <cell r="D47" t="str">
            <v>Sonstige Aufwendungen</v>
          </cell>
          <cell r="E47">
            <v>-14119324.060000001</v>
          </cell>
          <cell r="F47">
            <v>-19185101.489999998</v>
          </cell>
          <cell r="G47">
            <v>-26.404746582343975</v>
          </cell>
          <cell r="H47">
            <v>-26430635.27</v>
          </cell>
          <cell r="I47">
            <v>-23659022.899999999</v>
          </cell>
          <cell r="J47">
            <v>11.714821790041041</v>
          </cell>
          <cell r="K47">
            <v>-22806034.5</v>
          </cell>
          <cell r="L47">
            <v>-22051296.359999999</v>
          </cell>
          <cell r="M47">
            <v>3.4226474837509402</v>
          </cell>
          <cell r="N47">
            <v>-111982612.62</v>
          </cell>
          <cell r="O47">
            <v>-67936170.900000006</v>
          </cell>
          <cell r="P47">
            <v>64.83503726584037</v>
          </cell>
          <cell r="Q47">
            <v>-15379631.08</v>
          </cell>
          <cell r="R47">
            <v>-14313517.689999999</v>
          </cell>
          <cell r="S47">
            <v>7.4482975680033592</v>
          </cell>
          <cell r="T47">
            <v>-11633240.83</v>
          </cell>
          <cell r="U47">
            <v>-4307872.42</v>
          </cell>
          <cell r="V47">
            <v>170.04608530166269</v>
          </cell>
          <cell r="W47">
            <v>16457846.25</v>
          </cell>
          <cell r="X47">
            <v>1897659.0599999996</v>
          </cell>
          <cell r="Y47">
            <v>767.2709759570829</v>
          </cell>
          <cell r="Z47">
            <v>-185893632.11000001</v>
          </cell>
          <cell r="AA47">
            <v>-149555322.69999999</v>
          </cell>
          <cell r="AB47">
            <v>24.297570125867551</v>
          </cell>
        </row>
        <row r="48">
          <cell r="C48">
            <v>36</v>
          </cell>
          <cell r="D48" t="str">
            <v xml:space="preserve">    sonstige versicherungstechnische Aufwendungen</v>
          </cell>
          <cell r="E48">
            <v>-10148276.59</v>
          </cell>
          <cell r="F48">
            <v>-13906418.880000001</v>
          </cell>
          <cell r="G48">
            <v>-27.024515243136417</v>
          </cell>
          <cell r="H48">
            <v>-16703990.449999999</v>
          </cell>
          <cell r="I48">
            <v>-13979886.539999999</v>
          </cell>
          <cell r="J48">
            <v>19.485879961941379</v>
          </cell>
          <cell r="K48">
            <v>-18322790.359999999</v>
          </cell>
          <cell r="L48">
            <v>-18237287.77</v>
          </cell>
          <cell r="M48">
            <v>0.46883391367356086</v>
          </cell>
          <cell r="N48">
            <v>-101556822.56</v>
          </cell>
          <cell r="O48">
            <v>-58117617.210000001</v>
          </cell>
          <cell r="P48">
            <v>74.743610346305871</v>
          </cell>
          <cell r="Q48">
            <v>-2484439.35</v>
          </cell>
          <cell r="R48">
            <v>-2403169.4700000002</v>
          </cell>
          <cell r="S48">
            <v>3.3817789804062359</v>
          </cell>
          <cell r="T48">
            <v>-3240665.59</v>
          </cell>
          <cell r="U48">
            <v>-1598338.07</v>
          </cell>
          <cell r="V48">
            <v>102.7521993516678</v>
          </cell>
          <cell r="W48">
            <v>1378577.72</v>
          </cell>
          <cell r="X48">
            <v>1332048.8400000001</v>
          </cell>
          <cell r="Y48">
            <v>3.4930310813528376</v>
          </cell>
          <cell r="Z48">
            <v>-151078407.18000001</v>
          </cell>
          <cell r="AA48">
            <v>-106910669.09999999</v>
          </cell>
          <cell r="AB48">
            <v>41.312750590576954</v>
          </cell>
        </row>
        <row r="49">
          <cell r="C49">
            <v>37</v>
          </cell>
          <cell r="D49" t="str">
            <v xml:space="preserve">    sonstige nicht versicherungstechnische Aufwendungen</v>
          </cell>
          <cell r="E49">
            <v>-3971047.47</v>
          </cell>
          <cell r="F49">
            <v>-5278682.6100000003</v>
          </cell>
          <cell r="G49">
            <v>-24.771997799655544</v>
          </cell>
          <cell r="H49">
            <v>-9726644.8200000003</v>
          </cell>
          <cell r="I49">
            <v>-9679136.3599999994</v>
          </cell>
          <cell r="J49">
            <v>0.49083366772613157</v>
          </cell>
          <cell r="K49">
            <v>-4483244.1399999997</v>
          </cell>
          <cell r="L49">
            <v>-3814008.59</v>
          </cell>
          <cell r="M49">
            <v>17.546776159725418</v>
          </cell>
          <cell r="N49">
            <v>-10425790.060000001</v>
          </cell>
          <cell r="O49">
            <v>-9818553.6899999995</v>
          </cell>
          <cell r="P49">
            <v>6.1845806334843267</v>
          </cell>
          <cell r="Q49">
            <v>-12895191.73</v>
          </cell>
          <cell r="R49">
            <v>-11910348.220000001</v>
          </cell>
          <cell r="S49">
            <v>8.2688053431237094</v>
          </cell>
          <cell r="T49">
            <v>-8392575.2400000002</v>
          </cell>
          <cell r="U49">
            <v>-2709534.35</v>
          </cell>
          <cell r="V49">
            <v>209.74234521145672</v>
          </cell>
          <cell r="W49">
            <v>15079268.530000001</v>
          </cell>
          <cell r="X49">
            <v>565610.22000000067</v>
          </cell>
          <cell r="Y49">
            <v>2566.0176914766466</v>
          </cell>
          <cell r="Z49">
            <v>-34815224.93</v>
          </cell>
          <cell r="AA49">
            <v>-42644653.600000001</v>
          </cell>
          <cell r="AB49">
            <v>-18.359695786109054</v>
          </cell>
        </row>
        <row r="50">
          <cell r="C50">
            <v>38</v>
          </cell>
          <cell r="D50" t="str">
            <v>Operatives Gruppenergebnis</v>
          </cell>
          <cell r="E50">
            <v>100966541.73999999</v>
          </cell>
          <cell r="F50">
            <v>96190359.560000002</v>
          </cell>
          <cell r="G50">
            <v>4.9653439303559255</v>
          </cell>
          <cell r="H50">
            <v>54628630.200000003</v>
          </cell>
          <cell r="I50">
            <v>76046186.930000007</v>
          </cell>
          <cell r="J50">
            <v>-28.16387986647473</v>
          </cell>
          <cell r="K50">
            <v>32960695.800000001</v>
          </cell>
          <cell r="L50">
            <v>43946809.909999996</v>
          </cell>
          <cell r="M50">
            <v>-24.998661182686057</v>
          </cell>
          <cell r="N50">
            <v>89917298.590000004</v>
          </cell>
          <cell r="O50">
            <v>66728174.859999999</v>
          </cell>
          <cell r="P50">
            <v>34.751622951852454</v>
          </cell>
          <cell r="Q50">
            <v>28243521.920000002</v>
          </cell>
          <cell r="R50">
            <v>27745609.390000001</v>
          </cell>
          <cell r="S50">
            <v>1.7945633235197933</v>
          </cell>
          <cell r="T50">
            <v>-83979097.340000004</v>
          </cell>
          <cell r="U50">
            <v>-107429419.55</v>
          </cell>
          <cell r="V50">
            <v>-21.828585045166051</v>
          </cell>
          <cell r="W50">
            <v>74772.280000000261</v>
          </cell>
          <cell r="X50">
            <v>-11367690.49</v>
          </cell>
          <cell r="Y50" t="str">
            <v>X</v>
          </cell>
          <cell r="Z50">
            <v>222812363.19000006</v>
          </cell>
          <cell r="AA50">
            <v>191860030.60999995</v>
          </cell>
          <cell r="AB50">
            <v>16.132767456353591</v>
          </cell>
        </row>
        <row r="51">
          <cell r="C51">
            <v>39</v>
          </cell>
          <cell r="D51" t="str">
            <v>Ergebnis vollkonsolidierte Gemeinnützige Gesellschaften</v>
          </cell>
          <cell r="E51">
            <v>0</v>
          </cell>
          <cell r="F51">
            <v>0</v>
          </cell>
          <cell r="G51" t="str">
            <v>X</v>
          </cell>
          <cell r="H51">
            <v>0</v>
          </cell>
          <cell r="I51">
            <v>0</v>
          </cell>
          <cell r="J51" t="str">
            <v>X</v>
          </cell>
          <cell r="K51">
            <v>0</v>
          </cell>
          <cell r="L51">
            <v>0</v>
          </cell>
          <cell r="M51" t="str">
            <v>X</v>
          </cell>
          <cell r="N51">
            <v>0</v>
          </cell>
          <cell r="O51">
            <v>0</v>
          </cell>
          <cell r="P51" t="str">
            <v>X</v>
          </cell>
          <cell r="Q51">
            <v>0</v>
          </cell>
          <cell r="R51">
            <v>0</v>
          </cell>
          <cell r="S51" t="str">
            <v>X</v>
          </cell>
          <cell r="T51">
            <v>0</v>
          </cell>
          <cell r="U51">
            <v>0</v>
          </cell>
          <cell r="V51" t="str">
            <v>X</v>
          </cell>
          <cell r="W51">
            <v>0</v>
          </cell>
          <cell r="X51">
            <v>0</v>
          </cell>
          <cell r="Y51" t="str">
            <v>X</v>
          </cell>
          <cell r="Z51">
            <v>0</v>
          </cell>
          <cell r="AA51">
            <v>0</v>
          </cell>
          <cell r="AB51" t="str">
            <v>X</v>
          </cell>
        </row>
        <row r="52">
          <cell r="C52">
            <v>40</v>
          </cell>
          <cell r="D52" t="str">
            <v>Wertminderungen Geschäfts- oder Firmenwerte</v>
          </cell>
          <cell r="E52">
            <v>0</v>
          </cell>
          <cell r="F52">
            <v>0</v>
          </cell>
          <cell r="G52" t="str">
            <v>X</v>
          </cell>
          <cell r="H52">
            <v>0</v>
          </cell>
          <cell r="I52">
            <v>0</v>
          </cell>
          <cell r="J52" t="str">
            <v>X</v>
          </cell>
          <cell r="K52">
            <v>0</v>
          </cell>
          <cell r="L52">
            <v>0</v>
          </cell>
          <cell r="M52" t="str">
            <v>X</v>
          </cell>
          <cell r="N52">
            <v>0</v>
          </cell>
          <cell r="O52">
            <v>0</v>
          </cell>
          <cell r="P52" t="str">
            <v>X</v>
          </cell>
          <cell r="Q52">
            <v>0</v>
          </cell>
          <cell r="R52">
            <v>0</v>
          </cell>
          <cell r="S52" t="str">
            <v>X</v>
          </cell>
          <cell r="T52">
            <v>0</v>
          </cell>
          <cell r="U52">
            <v>0</v>
          </cell>
          <cell r="V52" t="str">
            <v>X</v>
          </cell>
          <cell r="W52">
            <v>0</v>
          </cell>
          <cell r="X52">
            <v>0</v>
          </cell>
          <cell r="Y52" t="str">
            <v>X</v>
          </cell>
          <cell r="Z52">
            <v>0</v>
          </cell>
          <cell r="AA52">
            <v>0</v>
          </cell>
          <cell r="AB52" t="str">
            <v>X</v>
          </cell>
        </row>
        <row r="53">
          <cell r="C53">
            <v>41</v>
          </cell>
          <cell r="D53" t="str">
            <v>Wertminderungen Immaterielle Vermögenswerte exkl. Geschäfts- oder Firmenwerte</v>
          </cell>
          <cell r="E53">
            <v>0</v>
          </cell>
          <cell r="F53">
            <v>0</v>
          </cell>
          <cell r="G53" t="str">
            <v>X</v>
          </cell>
          <cell r="H53">
            <v>0</v>
          </cell>
          <cell r="I53">
            <v>0</v>
          </cell>
          <cell r="J53" t="str">
            <v>X</v>
          </cell>
          <cell r="K53">
            <v>0</v>
          </cell>
          <cell r="L53">
            <v>0</v>
          </cell>
          <cell r="M53" t="str">
            <v>X</v>
          </cell>
          <cell r="N53">
            <v>0</v>
          </cell>
          <cell r="O53">
            <v>0</v>
          </cell>
          <cell r="P53" t="str">
            <v>X</v>
          </cell>
          <cell r="Q53">
            <v>0</v>
          </cell>
          <cell r="R53">
            <v>0</v>
          </cell>
          <cell r="S53" t="str">
            <v>X</v>
          </cell>
          <cell r="T53">
            <v>0</v>
          </cell>
          <cell r="U53">
            <v>0</v>
          </cell>
          <cell r="V53" t="str">
            <v>X</v>
          </cell>
          <cell r="W53">
            <v>0</v>
          </cell>
          <cell r="X53">
            <v>0</v>
          </cell>
          <cell r="Y53" t="str">
            <v>X</v>
          </cell>
          <cell r="Z53">
            <v>0</v>
          </cell>
          <cell r="AA53">
            <v>0</v>
          </cell>
          <cell r="AB53" t="str">
            <v>X</v>
          </cell>
        </row>
        <row r="54">
          <cell r="C54">
            <v>42</v>
          </cell>
          <cell r="D54" t="str">
            <v>Rückführung Wertminderungen Immaterielle Vermögenswerte exkl. Geschäfts- oder Firmenwerte</v>
          </cell>
          <cell r="E54">
            <v>0</v>
          </cell>
          <cell r="F54">
            <v>0</v>
          </cell>
          <cell r="G54" t="str">
            <v>X</v>
          </cell>
          <cell r="H54">
            <v>0</v>
          </cell>
          <cell r="I54">
            <v>0</v>
          </cell>
          <cell r="J54" t="str">
            <v>X</v>
          </cell>
          <cell r="K54">
            <v>0</v>
          </cell>
          <cell r="L54">
            <v>0</v>
          </cell>
          <cell r="M54" t="str">
            <v>X</v>
          </cell>
          <cell r="N54">
            <v>0</v>
          </cell>
          <cell r="O54">
            <v>0</v>
          </cell>
          <cell r="P54" t="str">
            <v>X</v>
          </cell>
          <cell r="Q54">
            <v>0</v>
          </cell>
          <cell r="R54">
            <v>0</v>
          </cell>
          <cell r="S54" t="str">
            <v>X</v>
          </cell>
          <cell r="T54">
            <v>0</v>
          </cell>
          <cell r="U54">
            <v>0</v>
          </cell>
          <cell r="V54" t="str">
            <v>X</v>
          </cell>
          <cell r="W54">
            <v>0</v>
          </cell>
          <cell r="X54">
            <v>0</v>
          </cell>
          <cell r="Y54" t="str">
            <v>X</v>
          </cell>
          <cell r="Z54">
            <v>0</v>
          </cell>
          <cell r="AA54">
            <v>0</v>
          </cell>
          <cell r="AB54" t="str">
            <v>X</v>
          </cell>
        </row>
        <row r="55">
          <cell r="C55">
            <v>43</v>
          </cell>
          <cell r="D55" t="str">
            <v>Ergebnis vor Steuern</v>
          </cell>
          <cell r="E55">
            <v>100966541.73999999</v>
          </cell>
          <cell r="F55">
            <v>96190359.560000002</v>
          </cell>
          <cell r="G55">
            <v>4.9653439303559255</v>
          </cell>
          <cell r="H55">
            <v>54628630.200000003</v>
          </cell>
          <cell r="I55">
            <v>76046186.930000007</v>
          </cell>
          <cell r="J55">
            <v>-28.16387986647473</v>
          </cell>
          <cell r="K55">
            <v>32960695.800000001</v>
          </cell>
          <cell r="L55">
            <v>43946809.909999996</v>
          </cell>
          <cell r="M55">
            <v>-24.998661182686057</v>
          </cell>
          <cell r="N55">
            <v>89917298.590000004</v>
          </cell>
          <cell r="O55">
            <v>66728174.859999999</v>
          </cell>
          <cell r="P55">
            <v>34.751622951852454</v>
          </cell>
          <cell r="Q55">
            <v>28243521.920000002</v>
          </cell>
          <cell r="R55">
            <v>27745609.390000001</v>
          </cell>
          <cell r="S55">
            <v>1.7945633235197933</v>
          </cell>
          <cell r="T55">
            <v>-83979097.340000004</v>
          </cell>
          <cell r="U55">
            <v>-107429419.55</v>
          </cell>
          <cell r="V55">
            <v>-21.828585045166051</v>
          </cell>
          <cell r="W55">
            <v>74772.280000000261</v>
          </cell>
          <cell r="X55">
            <v>-11367690.49</v>
          </cell>
          <cell r="Y55" t="str">
            <v>X</v>
          </cell>
          <cell r="Z55">
            <v>222812363.19000006</v>
          </cell>
          <cell r="AA55">
            <v>191860030.60999995</v>
          </cell>
          <cell r="AB55">
            <v>16.132767456353591</v>
          </cell>
        </row>
        <row r="56">
          <cell r="C56">
            <v>44</v>
          </cell>
          <cell r="D56" t="str">
            <v>Steuern</v>
          </cell>
          <cell r="E56">
            <v>-26136897.260000002</v>
          </cell>
          <cell r="F56">
            <v>-22703873.239999998</v>
          </cell>
          <cell r="G56">
            <v>15.120873798536083</v>
          </cell>
          <cell r="H56">
            <v>-13343925.720000001</v>
          </cell>
          <cell r="I56">
            <v>-20536704.989999998</v>
          </cell>
          <cell r="J56">
            <v>-35.024018086165235</v>
          </cell>
          <cell r="K56">
            <v>-6794370.4500000002</v>
          </cell>
          <cell r="L56">
            <v>-9143290.5</v>
          </cell>
          <cell r="M56">
            <v>-25.690095376494927</v>
          </cell>
          <cell r="N56">
            <v>-15591987.210000001</v>
          </cell>
          <cell r="O56">
            <v>-13003776.67</v>
          </cell>
          <cell r="P56">
            <v>19.903529610525062</v>
          </cell>
          <cell r="Q56">
            <v>-9383356.6600000001</v>
          </cell>
          <cell r="R56">
            <v>-8945057.5700000003</v>
          </cell>
          <cell r="S56">
            <v>4.8999023938087305</v>
          </cell>
          <cell r="T56">
            <v>14815971.210000001</v>
          </cell>
          <cell r="U56">
            <v>25819449.98</v>
          </cell>
          <cell r="V56">
            <v>-42.617014609232193</v>
          </cell>
          <cell r="W56">
            <v>0</v>
          </cell>
          <cell r="X56">
            <v>0</v>
          </cell>
          <cell r="Y56" t="str">
            <v>X</v>
          </cell>
          <cell r="Z56">
            <v>-56434566.090000011</v>
          </cell>
          <cell r="AA56">
            <v>-48513252.989999995</v>
          </cell>
          <cell r="AB56">
            <v>16.328142542065429</v>
          </cell>
        </row>
        <row r="57">
          <cell r="C57">
            <v>45</v>
          </cell>
          <cell r="D57" t="str">
            <v>Jahresüberschuss vor Minderheiten</v>
          </cell>
          <cell r="E57">
            <v>74829644.479999989</v>
          </cell>
          <cell r="F57">
            <v>73486486.320000008</v>
          </cell>
          <cell r="G57">
            <v>1.8277621196244764</v>
          </cell>
          <cell r="H57">
            <v>41284704.480000004</v>
          </cell>
          <cell r="I57">
            <v>55509481.940000013</v>
          </cell>
          <cell r="J57">
            <v>-25.625851589419469</v>
          </cell>
          <cell r="K57">
            <v>26166325.350000001</v>
          </cell>
          <cell r="L57">
            <v>34803519.409999996</v>
          </cell>
          <cell r="M57">
            <v>-24.817013355029538</v>
          </cell>
          <cell r="N57">
            <v>74325311.379999995</v>
          </cell>
          <cell r="O57">
            <v>53724398.189999998</v>
          </cell>
          <cell r="P57">
            <v>38.345544825171359</v>
          </cell>
          <cell r="Q57">
            <v>18860165.260000002</v>
          </cell>
          <cell r="R57">
            <v>18800551.82</v>
          </cell>
          <cell r="S57">
            <v>0.31708345888328271</v>
          </cell>
          <cell r="T57">
            <v>-69163126.129999995</v>
          </cell>
          <cell r="U57">
            <v>-81609969.569999993</v>
          </cell>
          <cell r="V57">
            <v>-15.251621224198431</v>
          </cell>
          <cell r="W57">
            <v>74772.280000000261</v>
          </cell>
          <cell r="X57">
            <v>-11367690.49</v>
          </cell>
          <cell r="Y57" t="str">
            <v>X</v>
          </cell>
          <cell r="Z57">
            <v>166377797.09999999</v>
          </cell>
          <cell r="AA57">
            <v>143346777.62</v>
          </cell>
          <cell r="AB57">
            <v>16.066646116770933</v>
          </cell>
        </row>
        <row r="115">
          <cell r="C115">
            <v>1</v>
          </cell>
          <cell r="D115" t="str">
            <v>Verrechnete Prämie</v>
          </cell>
          <cell r="E115">
            <v>356197809.92000002</v>
          </cell>
          <cell r="F115">
            <v>347414622.98000002</v>
          </cell>
          <cell r="G115">
            <v>2.5281569510980706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90951133.620000005</v>
          </cell>
          <cell r="O115">
            <v>67483884.329999998</v>
          </cell>
          <cell r="P115">
            <v>34.77459770282907</v>
          </cell>
          <cell r="Q115">
            <v>32031779.449999999</v>
          </cell>
          <cell r="R115">
            <v>22197698.23</v>
          </cell>
          <cell r="S115">
            <v>44.302256558787349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479180722.99000001</v>
          </cell>
          <cell r="AA115">
            <v>437096205.54000002</v>
          </cell>
          <cell r="AB115">
            <v>9.6282047102210999</v>
          </cell>
        </row>
        <row r="117">
          <cell r="C117">
            <v>2</v>
          </cell>
          <cell r="D117" t="str">
            <v>Abgegrenzte Prämien netto</v>
          </cell>
          <cell r="E117">
            <v>341669242.03999996</v>
          </cell>
          <cell r="F117">
            <v>333249113.28999996</v>
          </cell>
          <cell r="G117">
            <v>2.5266770155432106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74957528.959999993</v>
          </cell>
          <cell r="O117">
            <v>59620532.060000002</v>
          </cell>
          <cell r="P117">
            <v>25.7243542955393</v>
          </cell>
          <cell r="Q117">
            <v>12962128.9</v>
          </cell>
          <cell r="R117">
            <v>18854360.190000001</v>
          </cell>
          <cell r="S117">
            <v>-31.251292701648559</v>
          </cell>
          <cell r="T117">
            <v>0</v>
          </cell>
          <cell r="U117">
            <v>0</v>
          </cell>
          <cell r="V117" t="str">
            <v>X</v>
          </cell>
          <cell r="W117">
            <v>21556710.469999999</v>
          </cell>
          <cell r="X117">
            <v>13400667.280000001</v>
          </cell>
          <cell r="Y117">
            <v>60.862963161338904</v>
          </cell>
          <cell r="Z117">
            <v>451145610.36999989</v>
          </cell>
          <cell r="AA117">
            <v>425124672.81999993</v>
          </cell>
          <cell r="AB117">
            <v>6.120778024336726</v>
          </cell>
        </row>
        <row r="118">
          <cell r="C118">
            <v>3</v>
          </cell>
          <cell r="D118" t="str">
            <v>Finanzergebnis exklusive at equity bewerteter Unternehmen</v>
          </cell>
          <cell r="E118">
            <v>13405467.300000001</v>
          </cell>
          <cell r="F118">
            <v>23376354.100000001</v>
          </cell>
          <cell r="G118">
            <v>-42.653729308455333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37860.730000000003</v>
          </cell>
          <cell r="O118">
            <v>18485.16</v>
          </cell>
          <cell r="P118">
            <v>104.81689095469018</v>
          </cell>
          <cell r="Q118">
            <v>677403.23</v>
          </cell>
          <cell r="R118">
            <v>360897.35</v>
          </cell>
          <cell r="S118">
            <v>87.699696326393095</v>
          </cell>
          <cell r="T118">
            <v>0</v>
          </cell>
          <cell r="U118">
            <v>0</v>
          </cell>
          <cell r="V118" t="str">
            <v>X</v>
          </cell>
          <cell r="W118">
            <v>370943.8</v>
          </cell>
          <cell r="X118">
            <v>346968.52</v>
          </cell>
          <cell r="Y118">
            <v>6.909929465647191</v>
          </cell>
          <cell r="Z118">
            <v>14491675.060000002</v>
          </cell>
          <cell r="AA118">
            <v>24102705.130000003</v>
          </cell>
          <cell r="AB118">
            <v>-39.875316974431243</v>
          </cell>
        </row>
        <row r="119">
          <cell r="C119">
            <v>4</v>
          </cell>
          <cell r="D119" t="str">
            <v>Erträge aus der Kapitalveranlagung</v>
          </cell>
          <cell r="E119">
            <v>64903617.859999999</v>
          </cell>
          <cell r="F119">
            <v>32620461.300000001</v>
          </cell>
          <cell r="G119">
            <v>98.965971888325186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83686.73</v>
          </cell>
          <cell r="O119">
            <v>106877.74</v>
          </cell>
          <cell r="P119">
            <v>-21.698634346122969</v>
          </cell>
          <cell r="Q119">
            <v>901120.67</v>
          </cell>
          <cell r="R119">
            <v>534105.02</v>
          </cell>
          <cell r="S119">
            <v>68.716008323606474</v>
          </cell>
          <cell r="T119">
            <v>0</v>
          </cell>
          <cell r="U119">
            <v>0</v>
          </cell>
          <cell r="V119" t="str">
            <v>X</v>
          </cell>
          <cell r="W119">
            <v>-254255.58</v>
          </cell>
          <cell r="X119">
            <v>-293289.46000000002</v>
          </cell>
          <cell r="Y119">
            <v>-13.308995147660617</v>
          </cell>
          <cell r="Z119">
            <v>65634169.68</v>
          </cell>
          <cell r="AA119">
            <v>32968154.599999998</v>
          </cell>
          <cell r="AB119">
            <v>99.083541303218723</v>
          </cell>
        </row>
        <row r="120">
          <cell r="C120">
            <v>5</v>
          </cell>
          <cell r="D120" t="str">
            <v>Laufende Erträge</v>
          </cell>
          <cell r="E120">
            <v>32468681.399999999</v>
          </cell>
          <cell r="F120">
            <v>32485298.27</v>
          </cell>
          <cell r="G120">
            <v>-5.1151969921570117E-2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41763.589999999997</v>
          </cell>
          <cell r="O120">
            <v>44848.42</v>
          </cell>
          <cell r="P120">
            <v>-6.8783471078802787</v>
          </cell>
          <cell r="Q120">
            <v>822076.87</v>
          </cell>
          <cell r="R120">
            <v>534105.02</v>
          </cell>
          <cell r="S120">
            <v>53.916709114623188</v>
          </cell>
          <cell r="T120">
            <v>0</v>
          </cell>
          <cell r="U120">
            <v>0</v>
          </cell>
          <cell r="V120" t="str">
            <v>X</v>
          </cell>
          <cell r="W120">
            <v>-254255.58</v>
          </cell>
          <cell r="X120">
            <v>-293289.46000000002</v>
          </cell>
          <cell r="Y120">
            <v>-13.308995147660617</v>
          </cell>
          <cell r="Z120">
            <v>33078266.280000001</v>
          </cell>
          <cell r="AA120">
            <v>32770962.25</v>
          </cell>
          <cell r="AB120">
            <v>0.93773270267643039</v>
          </cell>
        </row>
        <row r="121">
          <cell r="C121">
            <v>6</v>
          </cell>
          <cell r="D121" t="str">
            <v>Erträge aus Zuschreibungen</v>
          </cell>
          <cell r="E121">
            <v>0</v>
          </cell>
          <cell r="F121">
            <v>0</v>
          </cell>
          <cell r="G121" t="str">
            <v>X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0</v>
          </cell>
          <cell r="AA121">
            <v>0</v>
          </cell>
          <cell r="AB121" t="str">
            <v>X</v>
          </cell>
        </row>
        <row r="122">
          <cell r="C122">
            <v>7</v>
          </cell>
          <cell r="D122" t="str">
            <v>Gewinne aus Abgang von Kapitalanlagen</v>
          </cell>
          <cell r="E122">
            <v>30877904.609999999</v>
          </cell>
          <cell r="F122">
            <v>20974.83</v>
          </cell>
          <cell r="G122">
            <v>147114.08759927971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33169.300000000003</v>
          </cell>
          <cell r="O122">
            <v>61080.88</v>
          </cell>
          <cell r="P122">
            <v>-45.696099990700844</v>
          </cell>
          <cell r="Q122">
            <v>79043.8</v>
          </cell>
          <cell r="R122">
            <v>0</v>
          </cell>
          <cell r="S122" t="str">
            <v>X</v>
          </cell>
          <cell r="T122">
            <v>0</v>
          </cell>
          <cell r="U122">
            <v>0</v>
          </cell>
          <cell r="V122" t="str">
            <v>X</v>
          </cell>
          <cell r="W122">
            <v>0</v>
          </cell>
          <cell r="X122">
            <v>0</v>
          </cell>
          <cell r="Y122" t="str">
            <v>X</v>
          </cell>
          <cell r="Z122">
            <v>30990117.710000001</v>
          </cell>
          <cell r="AA122">
            <v>82055.709999999992</v>
          </cell>
          <cell r="AB122">
            <v>37667.167830246064</v>
          </cell>
        </row>
        <row r="123">
          <cell r="C123">
            <v>8</v>
          </cell>
          <cell r="D123" t="str">
            <v>Sonstige Erträge</v>
          </cell>
          <cell r="E123">
            <v>1557031.85</v>
          </cell>
          <cell r="F123">
            <v>114188.2</v>
          </cell>
          <cell r="G123">
            <v>1263.5663317225424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8753.84</v>
          </cell>
          <cell r="O123">
            <v>948.44</v>
          </cell>
          <cell r="P123">
            <v>822.97246003964392</v>
          </cell>
          <cell r="Q123">
            <v>0</v>
          </cell>
          <cell r="R123">
            <v>0</v>
          </cell>
          <cell r="S123" t="str">
            <v>X</v>
          </cell>
          <cell r="T123">
            <v>0</v>
          </cell>
          <cell r="U123">
            <v>0</v>
          </cell>
          <cell r="V123" t="str">
            <v>X</v>
          </cell>
          <cell r="W123">
            <v>0</v>
          </cell>
          <cell r="X123">
            <v>0</v>
          </cell>
          <cell r="Y123" t="str">
            <v>X</v>
          </cell>
          <cell r="Z123">
            <v>1565785.6900000002</v>
          </cell>
          <cell r="AA123">
            <v>115136.64</v>
          </cell>
          <cell r="AB123">
            <v>1259.9369323266687</v>
          </cell>
        </row>
        <row r="124">
          <cell r="C124">
            <v>9</v>
          </cell>
          <cell r="D124" t="str">
            <v>Aufwendungen aus der Kapitalveranlagung und Zinsaufwendungen</v>
          </cell>
          <cell r="E124">
            <v>-51498150.560000002</v>
          </cell>
          <cell r="F124">
            <v>-9244107.1999999993</v>
          </cell>
          <cell r="G124">
            <v>457.09166332471784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-45826</v>
          </cell>
          <cell r="O124">
            <v>-88392.58</v>
          </cell>
          <cell r="P124">
            <v>-48.156281896059603</v>
          </cell>
          <cell r="Q124">
            <v>-223717.44</v>
          </cell>
          <cell r="R124">
            <v>-173207.67</v>
          </cell>
          <cell r="S124">
            <v>29.161393372475942</v>
          </cell>
          <cell r="T124">
            <v>0</v>
          </cell>
          <cell r="U124">
            <v>0</v>
          </cell>
          <cell r="V124" t="str">
            <v>X</v>
          </cell>
          <cell r="W124">
            <v>625199.38</v>
          </cell>
          <cell r="X124">
            <v>640257.98</v>
          </cell>
          <cell r="Y124">
            <v>-2.3519581903531983</v>
          </cell>
          <cell r="Z124">
            <v>-51142494.619999997</v>
          </cell>
          <cell r="AA124">
            <v>-8865449.4699999988</v>
          </cell>
          <cell r="AB124">
            <v>476.87424414365313</v>
          </cell>
        </row>
        <row r="125">
          <cell r="C125">
            <v>10</v>
          </cell>
          <cell r="D125" t="str">
            <v>Abschreibungen von Kapitalanlagen</v>
          </cell>
          <cell r="E125">
            <v>-35421054.700000003</v>
          </cell>
          <cell r="F125">
            <v>-5757028.8700000001</v>
          </cell>
          <cell r="G125">
            <v>515.2662336744545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-35422.949999999997</v>
          </cell>
          <cell r="O125">
            <v>-43623.31</v>
          </cell>
          <cell r="P125">
            <v>-18.798115044456743</v>
          </cell>
          <cell r="Q125">
            <v>-13511.42</v>
          </cell>
          <cell r="R125">
            <v>-13702.07</v>
          </cell>
          <cell r="S125">
            <v>-1.391395606649215</v>
          </cell>
          <cell r="T125">
            <v>0</v>
          </cell>
          <cell r="U125">
            <v>0</v>
          </cell>
          <cell r="V125" t="str">
            <v>X</v>
          </cell>
          <cell r="W125">
            <v>0</v>
          </cell>
          <cell r="X125">
            <v>0</v>
          </cell>
          <cell r="Y125" t="str">
            <v>X</v>
          </cell>
          <cell r="Z125">
            <v>-35469989.070000008</v>
          </cell>
          <cell r="AA125">
            <v>-5814354.25</v>
          </cell>
          <cell r="AB125">
            <v>510.04176121535778</v>
          </cell>
        </row>
        <row r="126">
          <cell r="C126">
            <v>50</v>
          </cell>
          <cell r="D126" t="str">
            <v>davon Wertminderungen von Kapitalanlagen</v>
          </cell>
          <cell r="E126">
            <v>-29671960.170000002</v>
          </cell>
          <cell r="F126">
            <v>0</v>
          </cell>
          <cell r="G126" t="str">
            <v>X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-4.8499999999999996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-29671960.170000002</v>
          </cell>
          <cell r="AA126">
            <v>-4.8499999999999996</v>
          </cell>
          <cell r="AB126">
            <v>611792893.19587636</v>
          </cell>
        </row>
        <row r="127">
          <cell r="C127">
            <v>11</v>
          </cell>
          <cell r="D127" t="str">
            <v>Währungsänderungen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31339.73</v>
          </cell>
          <cell r="O127">
            <v>24703.65</v>
          </cell>
          <cell r="P127">
            <v>26.862751050958057</v>
          </cell>
          <cell r="Q127">
            <v>-138573.92000000001</v>
          </cell>
          <cell r="R127">
            <v>-89658.09</v>
          </cell>
          <cell r="S127">
            <v>54.558188781402791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-107234.19000000002</v>
          </cell>
          <cell r="AA127">
            <v>-64954.439999999995</v>
          </cell>
          <cell r="AB127">
            <v>65.091393290435605</v>
          </cell>
        </row>
        <row r="128">
          <cell r="C128">
            <v>12</v>
          </cell>
          <cell r="D128" t="str">
            <v>Verluste aus Abgang von Kapitalanlagen</v>
          </cell>
          <cell r="E128">
            <v>-13525.11</v>
          </cell>
          <cell r="F128">
            <v>0</v>
          </cell>
          <cell r="G128" t="str">
            <v>X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-24525.16</v>
          </cell>
          <cell r="P128" t="str">
            <v>X</v>
          </cell>
          <cell r="Q128">
            <v>-45859.09</v>
          </cell>
          <cell r="R128">
            <v>0</v>
          </cell>
          <cell r="S128" t="str">
            <v>X</v>
          </cell>
          <cell r="T128">
            <v>0</v>
          </cell>
          <cell r="U128">
            <v>0</v>
          </cell>
          <cell r="V128" t="str">
            <v>X</v>
          </cell>
          <cell r="W128">
            <v>0</v>
          </cell>
          <cell r="X128">
            <v>0</v>
          </cell>
          <cell r="Y128" t="str">
            <v>X</v>
          </cell>
          <cell r="Z128">
            <v>-59384.2</v>
          </cell>
          <cell r="AA128">
            <v>-24525.16</v>
          </cell>
          <cell r="AB128">
            <v>142.13583112199876</v>
          </cell>
        </row>
        <row r="129">
          <cell r="C129">
            <v>13</v>
          </cell>
          <cell r="D129" t="str">
            <v>Zinsaufwendungen</v>
          </cell>
          <cell r="E129">
            <v>-1442575.61</v>
          </cell>
          <cell r="F129">
            <v>-1555730.24</v>
          </cell>
          <cell r="G129">
            <v>-7.2734094311877495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-2171.84</v>
          </cell>
          <cell r="O129">
            <v>-3215.61</v>
          </cell>
          <cell r="P129">
            <v>-32.459471142333797</v>
          </cell>
          <cell r="Q129">
            <v>-25773.01</v>
          </cell>
          <cell r="R129">
            <v>-43094.9</v>
          </cell>
          <cell r="S129">
            <v>-40.194756224054359</v>
          </cell>
          <cell r="T129">
            <v>0</v>
          </cell>
          <cell r="U129">
            <v>0</v>
          </cell>
          <cell r="V129" t="str">
            <v>X</v>
          </cell>
          <cell r="W129">
            <v>625199.38</v>
          </cell>
          <cell r="X129">
            <v>640257.98</v>
          </cell>
          <cell r="Y129">
            <v>-2.3519581903531983</v>
          </cell>
          <cell r="Z129">
            <v>-845321.08000000019</v>
          </cell>
          <cell r="AA129">
            <v>-961782.77</v>
          </cell>
          <cell r="AB129">
            <v>-12.108939111063489</v>
          </cell>
        </row>
        <row r="130">
          <cell r="C130">
            <v>14</v>
          </cell>
          <cell r="D130" t="str">
            <v>Übrige Aufwendungen</v>
          </cell>
          <cell r="E130">
            <v>-14620995.140000001</v>
          </cell>
          <cell r="F130">
            <v>-1931348.09</v>
          </cell>
          <cell r="G130">
            <v>657.03573145118548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-39570.94</v>
          </cell>
          <cell r="O130">
            <v>-41732.15</v>
          </cell>
          <cell r="P130">
            <v>-5.1787650528429481</v>
          </cell>
          <cell r="Q130">
            <v>0</v>
          </cell>
          <cell r="R130">
            <v>-26752.61</v>
          </cell>
          <cell r="S130" t="str">
            <v>X</v>
          </cell>
          <cell r="T130">
            <v>0</v>
          </cell>
          <cell r="U130">
            <v>0</v>
          </cell>
          <cell r="V130" t="str">
            <v>X</v>
          </cell>
          <cell r="W130">
            <v>0</v>
          </cell>
          <cell r="X130">
            <v>0</v>
          </cell>
          <cell r="Y130" t="str">
            <v>X</v>
          </cell>
          <cell r="Z130">
            <v>-14660566.08</v>
          </cell>
          <cell r="AA130">
            <v>-1999832.85</v>
          </cell>
          <cell r="AB130">
            <v>633.08957196097663</v>
          </cell>
        </row>
        <row r="131">
          <cell r="C131">
            <v>15</v>
          </cell>
          <cell r="D131" t="str">
            <v>Ergebnis aus Anteilen an at equity bewerteten Unternehmen</v>
          </cell>
          <cell r="E131">
            <v>0</v>
          </cell>
          <cell r="F131">
            <v>0</v>
          </cell>
          <cell r="G131" t="str">
            <v>X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0</v>
          </cell>
          <cell r="U131">
            <v>0</v>
          </cell>
          <cell r="V131" t="str">
            <v>X</v>
          </cell>
          <cell r="W131">
            <v>0</v>
          </cell>
          <cell r="X131">
            <v>0</v>
          </cell>
          <cell r="Y131" t="str">
            <v>X</v>
          </cell>
          <cell r="Z131">
            <v>0</v>
          </cell>
          <cell r="AA131">
            <v>0</v>
          </cell>
          <cell r="AB131" t="str">
            <v>X</v>
          </cell>
        </row>
        <row r="132">
          <cell r="C132">
            <v>16</v>
          </cell>
          <cell r="D132" t="str">
            <v>Sonstige Erträge</v>
          </cell>
          <cell r="E132">
            <v>57557.78</v>
          </cell>
          <cell r="F132">
            <v>35963.019999999997</v>
          </cell>
          <cell r="G132">
            <v>60.04712618684416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308517.26</v>
          </cell>
          <cell r="O132">
            <v>227882.73</v>
          </cell>
          <cell r="P132">
            <v>35.384221524816731</v>
          </cell>
          <cell r="Q132">
            <v>219.66</v>
          </cell>
          <cell r="R132">
            <v>518730.36</v>
          </cell>
          <cell r="S132">
            <v>-99.957654300396072</v>
          </cell>
          <cell r="T132">
            <v>0</v>
          </cell>
          <cell r="U132">
            <v>0</v>
          </cell>
          <cell r="V132" t="str">
            <v>X</v>
          </cell>
          <cell r="W132">
            <v>0</v>
          </cell>
          <cell r="X132">
            <v>0</v>
          </cell>
          <cell r="Y132" t="str">
            <v>X</v>
          </cell>
          <cell r="Z132">
            <v>366294.7</v>
          </cell>
          <cell r="AA132">
            <v>782576.11</v>
          </cell>
          <cell r="AB132">
            <v>-53.193728339087684</v>
          </cell>
        </row>
        <row r="133">
          <cell r="C133">
            <v>17</v>
          </cell>
          <cell r="D133" t="str">
            <v xml:space="preserve">    sonstige versicherungstechnische Erträge</v>
          </cell>
          <cell r="E133">
            <v>27080.76</v>
          </cell>
          <cell r="F133">
            <v>35963.019999999997</v>
          </cell>
          <cell r="G133">
            <v>-24.698315102569246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156446.84</v>
          </cell>
          <cell r="O133">
            <v>162617.38</v>
          </cell>
          <cell r="P133">
            <v>-3.7945144608774295</v>
          </cell>
          <cell r="Q133">
            <v>219.66</v>
          </cell>
          <cell r="R133">
            <v>497535.74</v>
          </cell>
          <cell r="S133">
            <v>-99.955850407852111</v>
          </cell>
          <cell r="T133">
            <v>0</v>
          </cell>
          <cell r="U133">
            <v>0</v>
          </cell>
          <cell r="V133" t="str">
            <v>X</v>
          </cell>
          <cell r="W133">
            <v>0</v>
          </cell>
          <cell r="X133">
            <v>0</v>
          </cell>
          <cell r="Y133" t="str">
            <v>X</v>
          </cell>
          <cell r="Z133">
            <v>183747.26</v>
          </cell>
          <cell r="AA133">
            <v>696116.14</v>
          </cell>
          <cell r="AB133">
            <v>-73.603936262704678</v>
          </cell>
        </row>
        <row r="134">
          <cell r="C134">
            <v>18</v>
          </cell>
          <cell r="D134" t="str">
            <v xml:space="preserve">    sonstige nicht versicherungstechnische Erträge</v>
          </cell>
          <cell r="E134">
            <v>30477.02</v>
          </cell>
          <cell r="F134">
            <v>0</v>
          </cell>
          <cell r="G134" t="str">
            <v>X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152070.42000000001</v>
          </cell>
          <cell r="O134">
            <v>65265.35</v>
          </cell>
          <cell r="P134">
            <v>133.003301139119</v>
          </cell>
          <cell r="Q134">
            <v>0</v>
          </cell>
          <cell r="R134">
            <v>21194.62</v>
          </cell>
          <cell r="S134" t="str">
            <v>X</v>
          </cell>
          <cell r="T134">
            <v>0</v>
          </cell>
          <cell r="U134">
            <v>0</v>
          </cell>
          <cell r="V134" t="str">
            <v>X</v>
          </cell>
          <cell r="W134">
            <v>0</v>
          </cell>
          <cell r="X134">
            <v>0</v>
          </cell>
          <cell r="Y134" t="str">
            <v>X</v>
          </cell>
          <cell r="Z134">
            <v>182547.44</v>
          </cell>
          <cell r="AA134">
            <v>86459.97</v>
          </cell>
          <cell r="AB134">
            <v>111.13521089586315</v>
          </cell>
        </row>
        <row r="135">
          <cell r="C135">
            <v>19</v>
          </cell>
          <cell r="D135" t="str">
            <v>Aufwendungen für Versicherungsfälle</v>
          </cell>
          <cell r="E135">
            <v>-295590418.10000002</v>
          </cell>
          <cell r="F135">
            <v>-278829741.24000001</v>
          </cell>
          <cell r="G135">
            <v>6.0110793007455587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-58095157.740000002</v>
          </cell>
          <cell r="O135">
            <v>-44764578.43</v>
          </cell>
          <cell r="P135">
            <v>29.779302693189692</v>
          </cell>
          <cell r="Q135">
            <v>-11259985.689999999</v>
          </cell>
          <cell r="R135">
            <v>-15993695.51</v>
          </cell>
          <cell r="S135">
            <v>-29.597348636781696</v>
          </cell>
          <cell r="T135">
            <v>0</v>
          </cell>
          <cell r="U135">
            <v>0</v>
          </cell>
          <cell r="V135" t="str">
            <v>X</v>
          </cell>
          <cell r="W135">
            <v>-11878698.390000001</v>
          </cell>
          <cell r="X135">
            <v>-152848.73000000001</v>
          </cell>
          <cell r="Y135">
            <v>7671.5388214216755</v>
          </cell>
          <cell r="Z135">
            <v>-376824259.92000002</v>
          </cell>
          <cell r="AA135">
            <v>-339740863.91000003</v>
          </cell>
          <cell r="AB135">
            <v>10.915200362775224</v>
          </cell>
        </row>
        <row r="136">
          <cell r="C136">
            <v>20</v>
          </cell>
          <cell r="D136" t="str">
            <v>Aufwendungen für Versicherungsfälle</v>
          </cell>
          <cell r="E136">
            <v>-199800366.30000001</v>
          </cell>
          <cell r="F136">
            <v>-181581903.72999999</v>
          </cell>
          <cell r="G136">
            <v>10.03319284342874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-59026269.109999999</v>
          </cell>
          <cell r="O136">
            <v>-44998265.420000002</v>
          </cell>
          <cell r="P136">
            <v>31.174543194202965</v>
          </cell>
          <cell r="Q136">
            <v>-10994360.32</v>
          </cell>
          <cell r="R136">
            <v>-15621358.75</v>
          </cell>
          <cell r="S136">
            <v>-29.619692525146057</v>
          </cell>
          <cell r="T136">
            <v>0</v>
          </cell>
          <cell r="U136">
            <v>0</v>
          </cell>
          <cell r="V136" t="str">
            <v>X</v>
          </cell>
          <cell r="W136">
            <v>-12326765.01</v>
          </cell>
          <cell r="X136">
            <v>-59531.11</v>
          </cell>
          <cell r="Y136">
            <v>20606.425615111159</v>
          </cell>
          <cell r="Z136">
            <v>-282147760.74000001</v>
          </cell>
          <cell r="AA136">
            <v>-242261059.00999999</v>
          </cell>
          <cell r="AB136">
            <v>16.464347135687873</v>
          </cell>
        </row>
        <row r="137">
          <cell r="C137">
            <v>21</v>
          </cell>
          <cell r="D137" t="str">
            <v>Veränd. der RST für noch nicht abgew. Versicherungsfälle</v>
          </cell>
          <cell r="E137">
            <v>-17315364</v>
          </cell>
          <cell r="F137">
            <v>-23934770</v>
          </cell>
          <cell r="G137">
            <v>-27.656025104899694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-437288.17</v>
          </cell>
          <cell r="O137">
            <v>-734797.31</v>
          </cell>
          <cell r="P137">
            <v>-40.488599502358014</v>
          </cell>
          <cell r="Q137">
            <v>-265625.37</v>
          </cell>
          <cell r="R137">
            <v>-372336.76</v>
          </cell>
          <cell r="S137">
            <v>-28.659912601699599</v>
          </cell>
          <cell r="T137">
            <v>0</v>
          </cell>
          <cell r="U137">
            <v>0</v>
          </cell>
          <cell r="V137" t="str">
            <v>X</v>
          </cell>
          <cell r="W137">
            <v>448066.62</v>
          </cell>
          <cell r="X137">
            <v>-93317.62</v>
          </cell>
          <cell r="Y137" t="str">
            <v>X</v>
          </cell>
          <cell r="Z137">
            <v>-17570210.920000002</v>
          </cell>
          <cell r="AA137">
            <v>-25135221.690000001</v>
          </cell>
          <cell r="AB137">
            <v>-30.097251034032947</v>
          </cell>
        </row>
        <row r="138">
          <cell r="C138">
            <v>22</v>
          </cell>
          <cell r="D138" t="str">
            <v>Veränderung der Deckungsrückstellung</v>
          </cell>
          <cell r="E138">
            <v>-65660956.210000001</v>
          </cell>
          <cell r="F138">
            <v>-60744033.850000001</v>
          </cell>
          <cell r="G138">
            <v>8.0944943039866999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1134782.1000000001</v>
          </cell>
          <cell r="O138">
            <v>827697.78</v>
          </cell>
          <cell r="P138">
            <v>37.101020133218185</v>
          </cell>
          <cell r="Q138">
            <v>0</v>
          </cell>
          <cell r="R138">
            <v>0</v>
          </cell>
          <cell r="S138" t="str">
            <v>X</v>
          </cell>
          <cell r="T138">
            <v>0</v>
          </cell>
          <cell r="U138">
            <v>0</v>
          </cell>
          <cell r="V138" t="str">
            <v>X</v>
          </cell>
          <cell r="W138">
            <v>0</v>
          </cell>
          <cell r="X138">
            <v>0</v>
          </cell>
          <cell r="Y138" t="str">
            <v>X</v>
          </cell>
          <cell r="Z138">
            <v>-64526174.109999999</v>
          </cell>
          <cell r="AA138">
            <v>-59916336.07</v>
          </cell>
          <cell r="AB138">
            <v>7.6937916140505491</v>
          </cell>
        </row>
        <row r="139">
          <cell r="C139">
            <v>23</v>
          </cell>
          <cell r="D139" t="str">
            <v>Aufw.f.d. Prämienrückerstattung</v>
          </cell>
          <cell r="E139">
            <v>-12813731.59</v>
          </cell>
          <cell r="F139">
            <v>-12569033.66</v>
          </cell>
          <cell r="G139">
            <v>1.9468316866612545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-39426.01</v>
          </cell>
          <cell r="O139">
            <v>-96629.25</v>
          </cell>
          <cell r="P139">
            <v>-59.198679488871122</v>
          </cell>
          <cell r="Q139">
            <v>0</v>
          </cell>
          <cell r="R139">
            <v>0</v>
          </cell>
          <cell r="S139" t="str">
            <v>X</v>
          </cell>
          <cell r="T139">
            <v>0</v>
          </cell>
          <cell r="U139">
            <v>0</v>
          </cell>
          <cell r="V139" t="str">
            <v>X</v>
          </cell>
          <cell r="W139">
            <v>0</v>
          </cell>
          <cell r="X139">
            <v>0</v>
          </cell>
          <cell r="Y139" t="str">
            <v>X</v>
          </cell>
          <cell r="Z139">
            <v>-12853157.6</v>
          </cell>
          <cell r="AA139">
            <v>-12665662.91</v>
          </cell>
          <cell r="AB139">
            <v>1.4803385447118345</v>
          </cell>
        </row>
        <row r="140">
          <cell r="C140">
            <v>24</v>
          </cell>
          <cell r="D140" t="str">
            <v>Veränd. sonst.vers.techn. Rückstellungen</v>
          </cell>
          <cell r="E140">
            <v>0</v>
          </cell>
          <cell r="F140">
            <v>0</v>
          </cell>
          <cell r="G140" t="str">
            <v>X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273043.45</v>
          </cell>
          <cell r="O140">
            <v>237415.77</v>
          </cell>
          <cell r="P140">
            <v>15.006450498212498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273043.45</v>
          </cell>
          <cell r="AA140">
            <v>237415.77</v>
          </cell>
          <cell r="AB140">
            <v>15.006450498212498</v>
          </cell>
        </row>
        <row r="141">
          <cell r="C141">
            <v>25</v>
          </cell>
          <cell r="D141" t="str">
            <v>Aufwendungen für Versicherungsabschluss und -verwaltung</v>
          </cell>
          <cell r="E141">
            <v>-47691568.579999998</v>
          </cell>
          <cell r="F141">
            <v>-50731425.469999999</v>
          </cell>
          <cell r="G141">
            <v>-5.9920588901993703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-14951655.119999999</v>
          </cell>
          <cell r="O141">
            <v>-12358168.99</v>
          </cell>
          <cell r="P141">
            <v>20.98600635821213</v>
          </cell>
          <cell r="Q141">
            <v>-2539589.19</v>
          </cell>
          <cell r="R141">
            <v>-3594944.32</v>
          </cell>
          <cell r="S141">
            <v>-29.356647448714867</v>
          </cell>
          <cell r="T141">
            <v>0</v>
          </cell>
          <cell r="U141">
            <v>0</v>
          </cell>
          <cell r="V141" t="str">
            <v>X</v>
          </cell>
          <cell r="W141">
            <v>-7157945.7300000004</v>
          </cell>
          <cell r="X141">
            <v>0</v>
          </cell>
          <cell r="Y141" t="str">
            <v>X</v>
          </cell>
          <cell r="Z141">
            <v>-72340758.61999999</v>
          </cell>
          <cell r="AA141">
            <v>-66684538.780000001</v>
          </cell>
          <cell r="AB141">
            <v>8.4820558760412279</v>
          </cell>
        </row>
        <row r="142">
          <cell r="C142">
            <v>26</v>
          </cell>
          <cell r="D142" t="str">
            <v>Aufwendungen f.d. Versicherungsabschluss</v>
          </cell>
          <cell r="E142">
            <v>-32420618.469999999</v>
          </cell>
          <cell r="F142">
            <v>-36151715.490000002</v>
          </cell>
          <cell r="G142">
            <v>-10.320663817549869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-11811494.85</v>
          </cell>
          <cell r="O142">
            <v>-9342762.1099999994</v>
          </cell>
          <cell r="P142">
            <v>26.424013701018879</v>
          </cell>
          <cell r="Q142">
            <v>-3866963.04</v>
          </cell>
          <cell r="R142">
            <v>-2757354.84</v>
          </cell>
          <cell r="S142">
            <v>40.241763007912333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-48099076.359999999</v>
          </cell>
          <cell r="AA142">
            <v>-48251832.439999998</v>
          </cell>
          <cell r="AB142">
            <v>-0.31658088879825685</v>
          </cell>
        </row>
        <row r="143">
          <cell r="C143">
            <v>27</v>
          </cell>
          <cell r="D143" t="str">
            <v>Provisionen</v>
          </cell>
          <cell r="E143">
            <v>-8541575.7599999998</v>
          </cell>
          <cell r="F143">
            <v>-9803780.0500000007</v>
          </cell>
          <cell r="G143">
            <v>-12.874669602568256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-9361364.75</v>
          </cell>
          <cell r="O143">
            <v>-7171537.1600000001</v>
          </cell>
          <cell r="P143">
            <v>30.534982126481779</v>
          </cell>
          <cell r="Q143">
            <v>-1432855.72</v>
          </cell>
          <cell r="R143">
            <v>-1155113.48</v>
          </cell>
          <cell r="S143">
            <v>24.044584779670309</v>
          </cell>
          <cell r="T143">
            <v>0</v>
          </cell>
          <cell r="U143">
            <v>0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-19335796.229999997</v>
          </cell>
          <cell r="AA143">
            <v>-18130430.690000001</v>
          </cell>
          <cell r="AB143">
            <v>6.6483006422170865</v>
          </cell>
        </row>
        <row r="144">
          <cell r="C144">
            <v>28</v>
          </cell>
          <cell r="D144" t="str">
            <v>Sonstige Aufwendungen Vers.abschluss</v>
          </cell>
          <cell r="E144">
            <v>-23879042.710000001</v>
          </cell>
          <cell r="F144">
            <v>-26347935.440000001</v>
          </cell>
          <cell r="G144">
            <v>-9.3703460585069624</v>
          </cell>
          <cell r="H144">
            <v>0</v>
          </cell>
          <cell r="I144">
            <v>0</v>
          </cell>
          <cell r="J144" t="str">
            <v>X</v>
          </cell>
          <cell r="K144">
            <v>0</v>
          </cell>
          <cell r="L144">
            <v>0</v>
          </cell>
          <cell r="M144" t="str">
            <v>X</v>
          </cell>
          <cell r="N144">
            <v>-2450130.1</v>
          </cell>
          <cell r="O144">
            <v>-2171224.9500000002</v>
          </cell>
          <cell r="P144">
            <v>12.845520681769983</v>
          </cell>
          <cell r="Q144">
            <v>-2434107.3199999998</v>
          </cell>
          <cell r="R144">
            <v>-1602241.36</v>
          </cell>
          <cell r="S144">
            <v>51.918891920253493</v>
          </cell>
          <cell r="T144">
            <v>0</v>
          </cell>
          <cell r="U144">
            <v>0</v>
          </cell>
          <cell r="V144" t="str">
            <v>X</v>
          </cell>
          <cell r="W144">
            <v>0</v>
          </cell>
          <cell r="X144">
            <v>0</v>
          </cell>
          <cell r="Y144" t="str">
            <v>X</v>
          </cell>
          <cell r="Z144">
            <v>-28763280.130000003</v>
          </cell>
          <cell r="AA144">
            <v>-30121401.75</v>
          </cell>
          <cell r="AB144">
            <v>-4.5088260874180497</v>
          </cell>
        </row>
        <row r="145">
          <cell r="C145">
            <v>29</v>
          </cell>
          <cell r="D145" t="str">
            <v>Anteilige Personalaufwendungen</v>
          </cell>
          <cell r="E145">
            <v>-15236777.390000001</v>
          </cell>
          <cell r="F145">
            <v>-16316462.42</v>
          </cell>
          <cell r="G145">
            <v>-6.6171514523673309</v>
          </cell>
          <cell r="H145">
            <v>0</v>
          </cell>
          <cell r="I145">
            <v>0</v>
          </cell>
          <cell r="J145" t="str">
            <v>X</v>
          </cell>
          <cell r="K145">
            <v>0</v>
          </cell>
          <cell r="L145">
            <v>0</v>
          </cell>
          <cell r="M145" t="str">
            <v>X</v>
          </cell>
          <cell r="N145">
            <v>-1836405.12</v>
          </cell>
          <cell r="O145">
            <v>-1746996.46</v>
          </cell>
          <cell r="P145">
            <v>5.1178500957008266</v>
          </cell>
          <cell r="Q145">
            <v>-1629739.29</v>
          </cell>
          <cell r="R145">
            <v>-1041371.62</v>
          </cell>
          <cell r="S145">
            <v>56.499299452773656</v>
          </cell>
          <cell r="T145">
            <v>0</v>
          </cell>
          <cell r="U145">
            <v>0</v>
          </cell>
          <cell r="V145" t="str">
            <v>X</v>
          </cell>
          <cell r="W145">
            <v>0</v>
          </cell>
          <cell r="X145">
            <v>0</v>
          </cell>
          <cell r="Y145" t="str">
            <v>X</v>
          </cell>
          <cell r="Z145">
            <v>-18702921.800000001</v>
          </cell>
          <cell r="AA145">
            <v>-19104830.5</v>
          </cell>
          <cell r="AB145">
            <v>-2.103701993064</v>
          </cell>
        </row>
        <row r="146">
          <cell r="C146">
            <v>30</v>
          </cell>
          <cell r="D146" t="str">
            <v>Anteilige Sachaufwendungen</v>
          </cell>
          <cell r="E146">
            <v>-8642265.3200000003</v>
          </cell>
          <cell r="F146">
            <v>-10031473.02</v>
          </cell>
          <cell r="G146">
            <v>-13.848491614644242</v>
          </cell>
          <cell r="H146">
            <v>0</v>
          </cell>
          <cell r="I146">
            <v>0</v>
          </cell>
          <cell r="J146" t="str">
            <v>X</v>
          </cell>
          <cell r="K146">
            <v>0</v>
          </cell>
          <cell r="L146">
            <v>0</v>
          </cell>
          <cell r="M146" t="str">
            <v>X</v>
          </cell>
          <cell r="N146">
            <v>-613724.98</v>
          </cell>
          <cell r="O146">
            <v>-424228.49</v>
          </cell>
          <cell r="P146">
            <v>44.668496922495706</v>
          </cell>
          <cell r="Q146">
            <v>-804368.03</v>
          </cell>
          <cell r="R146">
            <v>-560869.74</v>
          </cell>
          <cell r="S146">
            <v>43.414410269307815</v>
          </cell>
          <cell r="T146">
            <v>0</v>
          </cell>
          <cell r="U146">
            <v>0</v>
          </cell>
          <cell r="V146" t="str">
            <v>X</v>
          </cell>
          <cell r="W146">
            <v>0</v>
          </cell>
          <cell r="X146">
            <v>0</v>
          </cell>
          <cell r="Y146" t="str">
            <v>X</v>
          </cell>
          <cell r="Z146">
            <v>-10060358.33</v>
          </cell>
          <cell r="AA146">
            <v>-11016571.25</v>
          </cell>
          <cell r="AB146">
            <v>-8.6797688527635142</v>
          </cell>
        </row>
        <row r="147">
          <cell r="C147">
            <v>31</v>
          </cell>
          <cell r="D147" t="str">
            <v>Sonst. Aufwendungen für den Vers.betrieb</v>
          </cell>
          <cell r="E147">
            <v>-20032920.73</v>
          </cell>
          <cell r="F147">
            <v>-14579709.98</v>
          </cell>
          <cell r="G147">
            <v>37.402738171613478</v>
          </cell>
          <cell r="H147">
            <v>0</v>
          </cell>
          <cell r="I147">
            <v>0</v>
          </cell>
          <cell r="J147" t="str">
            <v>X</v>
          </cell>
          <cell r="K147">
            <v>0</v>
          </cell>
          <cell r="L147">
            <v>0</v>
          </cell>
          <cell r="M147" t="str">
            <v>X</v>
          </cell>
          <cell r="N147">
            <v>-3399782.62</v>
          </cell>
          <cell r="O147">
            <v>-3163795.17</v>
          </cell>
          <cell r="P147">
            <v>7.4589989970810899</v>
          </cell>
          <cell r="Q147">
            <v>-1081426.99</v>
          </cell>
          <cell r="R147">
            <v>-837589.48</v>
          </cell>
          <cell r="S147">
            <v>29.111816208579899</v>
          </cell>
          <cell r="T147">
            <v>0</v>
          </cell>
          <cell r="U147">
            <v>0</v>
          </cell>
          <cell r="V147" t="str">
            <v>X</v>
          </cell>
          <cell r="W147">
            <v>0</v>
          </cell>
          <cell r="X147">
            <v>0</v>
          </cell>
          <cell r="Y147" t="str">
            <v>X</v>
          </cell>
          <cell r="Z147">
            <v>-24514130.34</v>
          </cell>
          <cell r="AA147">
            <v>-18581094.629999999</v>
          </cell>
          <cell r="AB147">
            <v>31.930496174433397</v>
          </cell>
        </row>
        <row r="148">
          <cell r="C148">
            <v>32</v>
          </cell>
          <cell r="D148" t="str">
            <v>Anteilige Personalaufwendungen</v>
          </cell>
          <cell r="E148">
            <v>-8973715.9600000009</v>
          </cell>
          <cell r="F148">
            <v>-7103198.75</v>
          </cell>
          <cell r="G148">
            <v>26.333448856404317</v>
          </cell>
          <cell r="H148">
            <v>0</v>
          </cell>
          <cell r="I148">
            <v>0</v>
          </cell>
          <cell r="J148" t="str">
            <v>X</v>
          </cell>
          <cell r="K148">
            <v>0</v>
          </cell>
          <cell r="L148">
            <v>0</v>
          </cell>
          <cell r="M148" t="str">
            <v>X</v>
          </cell>
          <cell r="N148">
            <v>-2060602.99</v>
          </cell>
          <cell r="O148">
            <v>-1806897.06</v>
          </cell>
          <cell r="P148">
            <v>14.040973092291154</v>
          </cell>
          <cell r="Q148">
            <v>-936171.77</v>
          </cell>
          <cell r="R148">
            <v>-728719.26</v>
          </cell>
          <cell r="S148">
            <v>28.468097577110839</v>
          </cell>
          <cell r="T148">
            <v>0</v>
          </cell>
          <cell r="U148">
            <v>0</v>
          </cell>
          <cell r="V148" t="str">
            <v>X</v>
          </cell>
          <cell r="W148">
            <v>0</v>
          </cell>
          <cell r="X148">
            <v>0</v>
          </cell>
          <cell r="Y148" t="str">
            <v>X</v>
          </cell>
          <cell r="Z148">
            <v>-11970490.720000001</v>
          </cell>
          <cell r="AA148">
            <v>-9638815.0700000003</v>
          </cell>
          <cell r="AB148">
            <v>24.19048018938701</v>
          </cell>
        </row>
        <row r="149">
          <cell r="C149">
            <v>33</v>
          </cell>
          <cell r="D149" t="str">
            <v>Anteilige Sachaufwendungen</v>
          </cell>
          <cell r="E149">
            <v>-11059204.77</v>
          </cell>
          <cell r="F149">
            <v>-7476511.2300000004</v>
          </cell>
          <cell r="G149">
            <v>47.919322659801566</v>
          </cell>
          <cell r="H149">
            <v>0</v>
          </cell>
          <cell r="I149">
            <v>0</v>
          </cell>
          <cell r="J149" t="str">
            <v>X</v>
          </cell>
          <cell r="K149">
            <v>0</v>
          </cell>
          <cell r="L149">
            <v>0</v>
          </cell>
          <cell r="M149" t="str">
            <v>X</v>
          </cell>
          <cell r="N149">
            <v>-1339179.6299999999</v>
          </cell>
          <cell r="O149">
            <v>-1356898.11</v>
          </cell>
          <cell r="P149">
            <v>-1.3058076998869295</v>
          </cell>
          <cell r="Q149">
            <v>-145255.22</v>
          </cell>
          <cell r="R149">
            <v>-108870.22</v>
          </cell>
          <cell r="S149">
            <v>33.4205258334189</v>
          </cell>
          <cell r="T149">
            <v>0</v>
          </cell>
          <cell r="U149">
            <v>0</v>
          </cell>
          <cell r="V149" t="str">
            <v>X</v>
          </cell>
          <cell r="W149">
            <v>0</v>
          </cell>
          <cell r="X149">
            <v>0</v>
          </cell>
          <cell r="Y149" t="str">
            <v>X</v>
          </cell>
          <cell r="Z149">
            <v>-12543639.619999999</v>
          </cell>
          <cell r="AA149">
            <v>-8942279.5600000005</v>
          </cell>
          <cell r="AB149">
            <v>40.273400488499142</v>
          </cell>
        </row>
        <row r="150">
          <cell r="C150">
            <v>34</v>
          </cell>
          <cell r="D150" t="str">
            <v>Rückvers.prov. u. Gew.ant. aus RV</v>
          </cell>
          <cell r="E150">
            <v>4761970.62</v>
          </cell>
          <cell r="F150">
            <v>0</v>
          </cell>
          <cell r="G150" t="str">
            <v>X</v>
          </cell>
          <cell r="H150">
            <v>0</v>
          </cell>
          <cell r="I150">
            <v>0</v>
          </cell>
          <cell r="J150" t="str">
            <v>X</v>
          </cell>
          <cell r="K150">
            <v>0</v>
          </cell>
          <cell r="L150">
            <v>0</v>
          </cell>
          <cell r="M150" t="str">
            <v>X</v>
          </cell>
          <cell r="N150">
            <v>259622.35</v>
          </cell>
          <cell r="O150">
            <v>148388.29</v>
          </cell>
          <cell r="P150">
            <v>74.961481124959377</v>
          </cell>
          <cell r="Q150">
            <v>2408800.84</v>
          </cell>
          <cell r="R150">
            <v>0</v>
          </cell>
          <cell r="S150" t="str">
            <v>X</v>
          </cell>
          <cell r="T150">
            <v>0</v>
          </cell>
          <cell r="U150">
            <v>0</v>
          </cell>
          <cell r="V150" t="str">
            <v>X</v>
          </cell>
          <cell r="W150">
            <v>-7157945.7300000004</v>
          </cell>
          <cell r="X150">
            <v>0</v>
          </cell>
          <cell r="Y150" t="str">
            <v>X</v>
          </cell>
          <cell r="Z150">
            <v>272448.07999999914</v>
          </cell>
          <cell r="AA150">
            <v>148388.29</v>
          </cell>
          <cell r="AB150">
            <v>83.604838360223127</v>
          </cell>
        </row>
        <row r="151">
          <cell r="C151">
            <v>35</v>
          </cell>
          <cell r="D151" t="str">
            <v>Sonstige Aufwendungen</v>
          </cell>
          <cell r="E151">
            <v>1631182.54</v>
          </cell>
          <cell r="F151">
            <v>684489.82</v>
          </cell>
          <cell r="G151">
            <v>138.30632572446441</v>
          </cell>
          <cell r="H151">
            <v>0</v>
          </cell>
          <cell r="I151">
            <v>0</v>
          </cell>
          <cell r="J151" t="str">
            <v>X</v>
          </cell>
          <cell r="K151">
            <v>0</v>
          </cell>
          <cell r="L151">
            <v>0</v>
          </cell>
          <cell r="M151" t="str">
            <v>X</v>
          </cell>
          <cell r="N151">
            <v>-858294.24</v>
          </cell>
          <cell r="O151">
            <v>-567444.85</v>
          </cell>
          <cell r="P151">
            <v>51.25597491985345</v>
          </cell>
          <cell r="Q151">
            <v>-410916.67</v>
          </cell>
          <cell r="R151">
            <v>-798259.85</v>
          </cell>
          <cell r="S151">
            <v>-48.523445091219351</v>
          </cell>
          <cell r="T151">
            <v>0</v>
          </cell>
          <cell r="U151">
            <v>0</v>
          </cell>
          <cell r="V151" t="str">
            <v>X</v>
          </cell>
          <cell r="W151">
            <v>-1644517.13</v>
          </cell>
          <cell r="X151">
            <v>-773890.62</v>
          </cell>
          <cell r="Y151">
            <v>112.49994346746313</v>
          </cell>
          <cell r="Z151">
            <v>-1282545.4999999998</v>
          </cell>
          <cell r="AA151">
            <v>-1455105.5</v>
          </cell>
          <cell r="AB151">
            <v>-11.858933939841487</v>
          </cell>
        </row>
        <row r="152">
          <cell r="C152">
            <v>36</v>
          </cell>
          <cell r="D152" t="str">
            <v xml:space="preserve">    sonstige versicherungstechnische Aufwendungen</v>
          </cell>
          <cell r="E152">
            <v>-33632.720000000001</v>
          </cell>
          <cell r="F152">
            <v>-24371.79</v>
          </cell>
          <cell r="G152">
            <v>37.998563092821655</v>
          </cell>
          <cell r="H152">
            <v>0</v>
          </cell>
          <cell r="I152">
            <v>0</v>
          </cell>
          <cell r="J152" t="str">
            <v>X</v>
          </cell>
          <cell r="K152">
            <v>0</v>
          </cell>
          <cell r="L152">
            <v>0</v>
          </cell>
          <cell r="M152" t="str">
            <v>X</v>
          </cell>
          <cell r="N152">
            <v>-805457.51</v>
          </cell>
          <cell r="O152">
            <v>-498962.56</v>
          </cell>
          <cell r="P152">
            <v>61.426442497008196</v>
          </cell>
          <cell r="Q152">
            <v>-402750.22</v>
          </cell>
          <cell r="R152">
            <v>-783602.27</v>
          </cell>
          <cell r="S152">
            <v>-48.602724185574409</v>
          </cell>
          <cell r="T152">
            <v>0</v>
          </cell>
          <cell r="U152">
            <v>0</v>
          </cell>
          <cell r="V152" t="str">
            <v>X</v>
          </cell>
          <cell r="W152">
            <v>0</v>
          </cell>
          <cell r="X152">
            <v>0</v>
          </cell>
          <cell r="Y152" t="str">
            <v>X</v>
          </cell>
          <cell r="Z152">
            <v>-1241840.45</v>
          </cell>
          <cell r="AA152">
            <v>-1306936.6200000001</v>
          </cell>
          <cell r="AB152">
            <v>-4.9808207225841006</v>
          </cell>
        </row>
        <row r="153">
          <cell r="C153">
            <v>37</v>
          </cell>
          <cell r="D153" t="str">
            <v xml:space="preserve">    sonstige nicht versicherungstechnische Aufwendungen</v>
          </cell>
          <cell r="E153">
            <v>1664815.26</v>
          </cell>
          <cell r="F153">
            <v>708861.61</v>
          </cell>
          <cell r="G153">
            <v>134.85758524855083</v>
          </cell>
          <cell r="H153">
            <v>0</v>
          </cell>
          <cell r="I153">
            <v>0</v>
          </cell>
          <cell r="J153" t="str">
            <v>X</v>
          </cell>
          <cell r="K153">
            <v>0</v>
          </cell>
          <cell r="L153">
            <v>0</v>
          </cell>
          <cell r="M153" t="str">
            <v>X</v>
          </cell>
          <cell r="N153">
            <v>-52836.73</v>
          </cell>
          <cell r="O153">
            <v>-68482.289999999994</v>
          </cell>
          <cell r="P153">
            <v>-22.846140221070279</v>
          </cell>
          <cell r="Q153">
            <v>-8166.45</v>
          </cell>
          <cell r="R153">
            <v>-14657.58</v>
          </cell>
          <cell r="S153">
            <v>-44.285141203391007</v>
          </cell>
          <cell r="T153">
            <v>0</v>
          </cell>
          <cell r="U153">
            <v>0</v>
          </cell>
          <cell r="V153" t="str">
            <v>X</v>
          </cell>
          <cell r="W153">
            <v>-1644517.13</v>
          </cell>
          <cell r="X153">
            <v>-773890.62</v>
          </cell>
          <cell r="Y153">
            <v>112.49994346746313</v>
          </cell>
          <cell r="Z153">
            <v>-40705.049999999814</v>
          </cell>
          <cell r="AA153">
            <v>-148168.88</v>
          </cell>
          <cell r="AB153">
            <v>-72.52793569067957</v>
          </cell>
        </row>
        <row r="154">
          <cell r="C154">
            <v>38</v>
          </cell>
          <cell r="D154" t="str">
            <v>Operatives Gruppenergebnis</v>
          </cell>
          <cell r="E154">
            <v>13481462.98</v>
          </cell>
          <cell r="F154">
            <v>27784753.52</v>
          </cell>
          <cell r="G154">
            <v>-51.478918212120242</v>
          </cell>
          <cell r="H154">
            <v>0</v>
          </cell>
          <cell r="I154">
            <v>0</v>
          </cell>
          <cell r="J154" t="str">
            <v>X</v>
          </cell>
          <cell r="K154">
            <v>0</v>
          </cell>
          <cell r="L154">
            <v>0</v>
          </cell>
          <cell r="M154" t="str">
            <v>X</v>
          </cell>
          <cell r="N154">
            <v>1398799.85</v>
          </cell>
          <cell r="O154">
            <v>2176707.6800000002</v>
          </cell>
          <cell r="P154">
            <v>-35.737818042705669</v>
          </cell>
          <cell r="Q154">
            <v>-570739.76</v>
          </cell>
          <cell r="R154">
            <v>-652911.78</v>
          </cell>
          <cell r="S154">
            <v>-12.585470582258452</v>
          </cell>
          <cell r="T154">
            <v>0</v>
          </cell>
          <cell r="U154">
            <v>0</v>
          </cell>
          <cell r="V154" t="str">
            <v>X</v>
          </cell>
          <cell r="W154">
            <v>1246493.02</v>
          </cell>
          <cell r="X154">
            <v>12820896.449999999</v>
          </cell>
          <cell r="Y154">
            <v>-90.27764536698993</v>
          </cell>
          <cell r="Z154">
            <v>15556016.09</v>
          </cell>
          <cell r="AA154">
            <v>42129445.869999997</v>
          </cell>
          <cell r="AB154">
            <v>-63.075668884889602</v>
          </cell>
        </row>
        <row r="155">
          <cell r="C155">
            <v>39</v>
          </cell>
          <cell r="D155" t="str">
            <v>Ergebnis vollkonsolidierte Gemeinnützige Gesellschaften</v>
          </cell>
          <cell r="E155">
            <v>0</v>
          </cell>
          <cell r="F155">
            <v>0</v>
          </cell>
          <cell r="G155" t="str">
            <v>X</v>
          </cell>
          <cell r="H155">
            <v>0</v>
          </cell>
          <cell r="I155">
            <v>0</v>
          </cell>
          <cell r="J155" t="str">
            <v>X</v>
          </cell>
          <cell r="K155">
            <v>0</v>
          </cell>
          <cell r="L155">
            <v>0</v>
          </cell>
          <cell r="M155" t="str">
            <v>X</v>
          </cell>
          <cell r="N155">
            <v>0</v>
          </cell>
          <cell r="O155">
            <v>0</v>
          </cell>
          <cell r="P155" t="str">
            <v>X</v>
          </cell>
          <cell r="Q155">
            <v>0</v>
          </cell>
          <cell r="R155">
            <v>0</v>
          </cell>
          <cell r="S155" t="str">
            <v>X</v>
          </cell>
          <cell r="T155">
            <v>0</v>
          </cell>
          <cell r="U155">
            <v>0</v>
          </cell>
          <cell r="V155" t="str">
            <v>X</v>
          </cell>
          <cell r="W155">
            <v>0</v>
          </cell>
          <cell r="X155">
            <v>0</v>
          </cell>
          <cell r="Y155" t="str">
            <v>X</v>
          </cell>
          <cell r="Z155">
            <v>0</v>
          </cell>
          <cell r="AA155">
            <v>0</v>
          </cell>
          <cell r="AB155" t="str">
            <v>X</v>
          </cell>
        </row>
        <row r="156">
          <cell r="C156">
            <v>40</v>
          </cell>
          <cell r="D156" t="str">
            <v>Wertminderungen Geschäfts- oder Firmenwerte</v>
          </cell>
          <cell r="E156">
            <v>0</v>
          </cell>
          <cell r="F156">
            <v>0</v>
          </cell>
          <cell r="G156" t="str">
            <v>X</v>
          </cell>
          <cell r="H156">
            <v>0</v>
          </cell>
          <cell r="I156">
            <v>0</v>
          </cell>
          <cell r="J156" t="str">
            <v>X</v>
          </cell>
          <cell r="K156">
            <v>0</v>
          </cell>
          <cell r="L156">
            <v>0</v>
          </cell>
          <cell r="M156" t="str">
            <v>X</v>
          </cell>
          <cell r="N156">
            <v>0</v>
          </cell>
          <cell r="O156">
            <v>0</v>
          </cell>
          <cell r="P156" t="str">
            <v>X</v>
          </cell>
          <cell r="Q156">
            <v>0</v>
          </cell>
          <cell r="R156">
            <v>0</v>
          </cell>
          <cell r="S156" t="str">
            <v>X</v>
          </cell>
          <cell r="T156">
            <v>0</v>
          </cell>
          <cell r="U156">
            <v>0</v>
          </cell>
          <cell r="V156" t="str">
            <v>X</v>
          </cell>
          <cell r="W156">
            <v>0</v>
          </cell>
          <cell r="X156">
            <v>0</v>
          </cell>
          <cell r="Y156" t="str">
            <v>X</v>
          </cell>
          <cell r="Z156">
            <v>0</v>
          </cell>
          <cell r="AA156">
            <v>0</v>
          </cell>
          <cell r="AB156" t="str">
            <v>X</v>
          </cell>
        </row>
        <row r="157">
          <cell r="C157">
            <v>41</v>
          </cell>
          <cell r="D157" t="str">
            <v>Wertminderungen Immaterielle Vermögenswerte exkl. Geschäfts- oder Firmenwerte</v>
          </cell>
          <cell r="E157">
            <v>0</v>
          </cell>
          <cell r="F157">
            <v>0</v>
          </cell>
          <cell r="G157" t="str">
            <v>X</v>
          </cell>
          <cell r="H157">
            <v>0</v>
          </cell>
          <cell r="I157">
            <v>0</v>
          </cell>
          <cell r="J157" t="str">
            <v>X</v>
          </cell>
          <cell r="K157">
            <v>0</v>
          </cell>
          <cell r="L157">
            <v>0</v>
          </cell>
          <cell r="M157" t="str">
            <v>X</v>
          </cell>
          <cell r="N157">
            <v>0</v>
          </cell>
          <cell r="O157">
            <v>0</v>
          </cell>
          <cell r="P157" t="str">
            <v>X</v>
          </cell>
          <cell r="Q157">
            <v>0</v>
          </cell>
          <cell r="R157">
            <v>0</v>
          </cell>
          <cell r="S157" t="str">
            <v>X</v>
          </cell>
          <cell r="T157">
            <v>0</v>
          </cell>
          <cell r="U157">
            <v>0</v>
          </cell>
          <cell r="V157" t="str">
            <v>X</v>
          </cell>
          <cell r="W157">
            <v>0</v>
          </cell>
          <cell r="X157">
            <v>0</v>
          </cell>
          <cell r="Y157" t="str">
            <v>X</v>
          </cell>
          <cell r="Z157">
            <v>0</v>
          </cell>
          <cell r="AA157">
            <v>0</v>
          </cell>
          <cell r="AB157" t="str">
            <v>X</v>
          </cell>
        </row>
        <row r="158">
          <cell r="C158">
            <v>42</v>
          </cell>
          <cell r="D158" t="str">
            <v>Rückführung Wertminderungen Immaterielle Vermögenswerte exkl. Geschäfts- oder Firmenwerte</v>
          </cell>
          <cell r="E158">
            <v>0</v>
          </cell>
          <cell r="F158">
            <v>0</v>
          </cell>
          <cell r="G158" t="str">
            <v>X</v>
          </cell>
          <cell r="H158">
            <v>0</v>
          </cell>
          <cell r="I158">
            <v>0</v>
          </cell>
          <cell r="J158" t="str">
            <v>X</v>
          </cell>
          <cell r="K158">
            <v>0</v>
          </cell>
          <cell r="L158">
            <v>0</v>
          </cell>
          <cell r="M158" t="str">
            <v>X</v>
          </cell>
          <cell r="N158">
            <v>0</v>
          </cell>
          <cell r="O158">
            <v>0</v>
          </cell>
          <cell r="P158" t="str">
            <v>X</v>
          </cell>
          <cell r="Q158">
            <v>0</v>
          </cell>
          <cell r="R158">
            <v>0</v>
          </cell>
          <cell r="S158" t="str">
            <v>X</v>
          </cell>
          <cell r="T158">
            <v>0</v>
          </cell>
          <cell r="U158">
            <v>0</v>
          </cell>
          <cell r="V158" t="str">
            <v>X</v>
          </cell>
          <cell r="W158">
            <v>0</v>
          </cell>
          <cell r="X158">
            <v>0</v>
          </cell>
          <cell r="Y158" t="str">
            <v>X</v>
          </cell>
          <cell r="Z158">
            <v>0</v>
          </cell>
          <cell r="AA158">
            <v>0</v>
          </cell>
          <cell r="AB158" t="str">
            <v>X</v>
          </cell>
        </row>
        <row r="159">
          <cell r="C159">
            <v>43</v>
          </cell>
          <cell r="D159" t="str">
            <v>Ergebnis vor Steuern</v>
          </cell>
          <cell r="E159">
            <v>13481462.98</v>
          </cell>
          <cell r="F159">
            <v>27784753.52</v>
          </cell>
          <cell r="G159">
            <v>-51.478918212120242</v>
          </cell>
          <cell r="H159">
            <v>0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1398799.85</v>
          </cell>
          <cell r="O159">
            <v>2176707.6800000002</v>
          </cell>
          <cell r="P159">
            <v>-35.737818042705669</v>
          </cell>
          <cell r="Q159">
            <v>-570739.76</v>
          </cell>
          <cell r="R159">
            <v>-652911.78</v>
          </cell>
          <cell r="S159">
            <v>-12.585470582258452</v>
          </cell>
          <cell r="T159">
            <v>0</v>
          </cell>
          <cell r="U159">
            <v>0</v>
          </cell>
          <cell r="V159" t="str">
            <v>X</v>
          </cell>
          <cell r="W159">
            <v>1246493.02</v>
          </cell>
          <cell r="X159">
            <v>12820896.449999999</v>
          </cell>
          <cell r="Y159">
            <v>-90.27764536698993</v>
          </cell>
          <cell r="Z159">
            <v>15556016.09</v>
          </cell>
          <cell r="AA159">
            <v>42129445.869999997</v>
          </cell>
          <cell r="AB159">
            <v>-63.075668884889602</v>
          </cell>
        </row>
        <row r="160">
          <cell r="C160">
            <v>44</v>
          </cell>
          <cell r="D160" t="str">
            <v>Steuern</v>
          </cell>
          <cell r="E160">
            <v>-3681544.83</v>
          </cell>
          <cell r="F160">
            <v>-6108353.1399999997</v>
          </cell>
          <cell r="G160">
            <v>-39.729338733025507</v>
          </cell>
          <cell r="H160">
            <v>0</v>
          </cell>
          <cell r="I160">
            <v>0</v>
          </cell>
          <cell r="J160" t="str">
            <v>X</v>
          </cell>
          <cell r="K160">
            <v>0</v>
          </cell>
          <cell r="L160">
            <v>0</v>
          </cell>
          <cell r="M160" t="str">
            <v>X</v>
          </cell>
          <cell r="N160">
            <v>-86206.67</v>
          </cell>
          <cell r="O160">
            <v>-166018.81</v>
          </cell>
          <cell r="P160">
            <v>-48.074154970753014</v>
          </cell>
          <cell r="Q160">
            <v>39419.370000000003</v>
          </cell>
          <cell r="R160">
            <v>1554.26</v>
          </cell>
          <cell r="S160">
            <v>2436.2146616396226</v>
          </cell>
          <cell r="T160">
            <v>0</v>
          </cell>
          <cell r="U160">
            <v>0</v>
          </cell>
          <cell r="V160" t="str">
            <v>X</v>
          </cell>
          <cell r="W160">
            <v>0</v>
          </cell>
          <cell r="X160">
            <v>0</v>
          </cell>
          <cell r="Y160" t="str">
            <v>X</v>
          </cell>
          <cell r="Z160">
            <v>-3728332.13</v>
          </cell>
          <cell r="AA160">
            <v>-6272817.6899999995</v>
          </cell>
          <cell r="AB160">
            <v>-40.563677851762968</v>
          </cell>
        </row>
        <row r="161">
          <cell r="C161">
            <v>45</v>
          </cell>
          <cell r="D161" t="str">
            <v>Jahresüberschuss vor Minderheiten</v>
          </cell>
          <cell r="E161">
            <v>9799918.1500000004</v>
          </cell>
          <cell r="F161">
            <v>21676400.379999999</v>
          </cell>
          <cell r="G161">
            <v>-54.789919090800623</v>
          </cell>
          <cell r="H161">
            <v>0</v>
          </cell>
          <cell r="I161">
            <v>0</v>
          </cell>
          <cell r="J161" t="str">
            <v>X</v>
          </cell>
          <cell r="K161">
            <v>0</v>
          </cell>
          <cell r="L161">
            <v>0</v>
          </cell>
          <cell r="M161" t="str">
            <v>X</v>
          </cell>
          <cell r="N161">
            <v>1312593.1800000002</v>
          </cell>
          <cell r="O161">
            <v>2010688.87</v>
          </cell>
          <cell r="P161">
            <v>-34.719229832907963</v>
          </cell>
          <cell r="Q161">
            <v>-531320.39</v>
          </cell>
          <cell r="R161">
            <v>-651357.52</v>
          </cell>
          <cell r="S161">
            <v>-18.428762440633218</v>
          </cell>
          <cell r="T161">
            <v>0</v>
          </cell>
          <cell r="U161">
            <v>0</v>
          </cell>
          <cell r="V161" t="str">
            <v>X</v>
          </cell>
          <cell r="W161">
            <v>1246493.02</v>
          </cell>
          <cell r="X161">
            <v>12820896.449999999</v>
          </cell>
          <cell r="Y161">
            <v>-90.27764536698993</v>
          </cell>
          <cell r="Z161">
            <v>11827683.959999999</v>
          </cell>
          <cell r="AA161">
            <v>35856628.18</v>
          </cell>
          <cell r="AB161">
            <v>-67.013953736460891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TO"/>
      <sheetName val="Daten"/>
    </sheetNames>
    <sheetDataSet>
      <sheetData sheetId="0" refreshError="1"/>
      <sheetData sheetId="1">
        <row r="106">
          <cell r="B106" t="str">
            <v>QUERY_LAND</v>
          </cell>
          <cell r="C106" t="str">
            <v>Rechnungsjahr</v>
          </cell>
          <cell r="D106" t="str">
            <v>Österreich_S</v>
          </cell>
          <cell r="E106" t="str">
            <v>Österreich_K</v>
          </cell>
          <cell r="F106" t="str">
            <v>Österreich_CR</v>
          </cell>
          <cell r="G106" t="str">
            <v>Tschechien_S</v>
          </cell>
          <cell r="H106" t="str">
            <v>Tschechien_K</v>
          </cell>
          <cell r="I106" t="str">
            <v>Tschechien_CR</v>
          </cell>
          <cell r="J106" t="str">
            <v>Slowakei_S</v>
          </cell>
          <cell r="K106" t="str">
            <v>Slowakei_K</v>
          </cell>
          <cell r="L106" t="str">
            <v>Slowakei_CR</v>
          </cell>
          <cell r="M106" t="str">
            <v>Polen_S</v>
          </cell>
          <cell r="N106" t="str">
            <v>Polen_K</v>
          </cell>
          <cell r="O106" t="str">
            <v>Polen_CR</v>
          </cell>
          <cell r="P106" t="str">
            <v>Rumänien_S</v>
          </cell>
          <cell r="Q106" t="str">
            <v>Rumänien_K</v>
          </cell>
          <cell r="R106" t="str">
            <v>Rumänien_CR</v>
          </cell>
          <cell r="S106" t="str">
            <v>übrige Märkte_S</v>
          </cell>
          <cell r="T106" t="str">
            <v>übrige Märkte_K</v>
          </cell>
          <cell r="U106" t="str">
            <v>übrige Märkte_CR</v>
          </cell>
          <cell r="V106" t="str">
            <v>Zentrale Funktionen_S</v>
          </cell>
          <cell r="W106" t="str">
            <v>Zentrale Funktionen_K</v>
          </cell>
          <cell r="X106" t="str">
            <v>Zentrale Funktionen_CR</v>
          </cell>
          <cell r="AB106" t="str">
            <v>Gesamt_S</v>
          </cell>
          <cell r="AC106" t="str">
            <v>Gesamt_K</v>
          </cell>
          <cell r="AD106" t="str">
            <v>Gesamt_CR</v>
          </cell>
        </row>
        <row r="107">
          <cell r="B107" t="str">
            <v/>
          </cell>
          <cell r="C107" t="str">
            <v/>
          </cell>
          <cell r="D107" t="str">
            <v>Österreich
12.2014</v>
          </cell>
          <cell r="E107" t="str">
            <v/>
          </cell>
          <cell r="F107" t="str">
            <v/>
          </cell>
          <cell r="G107" t="str">
            <v>Tschechien
12.2014</v>
          </cell>
          <cell r="H107" t="str">
            <v/>
          </cell>
          <cell r="I107" t="str">
            <v/>
          </cell>
          <cell r="J107" t="str">
            <v>Slowakei
12.2014</v>
          </cell>
          <cell r="K107" t="str">
            <v/>
          </cell>
          <cell r="L107" t="str">
            <v/>
          </cell>
          <cell r="M107" t="str">
            <v>Polen
12.2014</v>
          </cell>
          <cell r="N107" t="str">
            <v/>
          </cell>
          <cell r="O107" t="str">
            <v/>
          </cell>
          <cell r="P107" t="str">
            <v>Rumänien
12.2014</v>
          </cell>
          <cell r="Q107" t="str">
            <v/>
          </cell>
          <cell r="R107" t="str">
            <v/>
          </cell>
          <cell r="S107" t="str">
            <v>Übrige Märkte
12.2014</v>
          </cell>
          <cell r="T107" t="str">
            <v/>
          </cell>
          <cell r="U107" t="str">
            <v/>
          </cell>
          <cell r="V107" t="str">
            <v>Zentrale Funktionen
12.2014</v>
          </cell>
          <cell r="W107" t="str">
            <v/>
          </cell>
          <cell r="X107" t="str">
            <v/>
          </cell>
          <cell r="Y107" t="str">
            <v>Konsolidierung
12.2014</v>
          </cell>
          <cell r="Z107" t="str">
            <v/>
          </cell>
          <cell r="AA107" t="str">
            <v/>
          </cell>
          <cell r="AB107" t="str">
            <v>Summe (gerechnet)
12.2014</v>
          </cell>
          <cell r="AC107" t="str">
            <v/>
          </cell>
          <cell r="AD107" t="str">
            <v/>
          </cell>
          <cell r="AE107" t="str">
            <v>Summe
alle Region, alle BA</v>
          </cell>
          <cell r="AF107" t="str">
            <v/>
          </cell>
          <cell r="AG107" t="str">
            <v/>
          </cell>
          <cell r="AH107" t="str">
            <v>Kontrollsumme</v>
          </cell>
          <cell r="AI107" t="str">
            <v/>
          </cell>
          <cell r="AJ107" t="str">
            <v/>
          </cell>
        </row>
        <row r="108">
          <cell r="B108" t="str">
            <v/>
          </cell>
          <cell r="C108" t="str">
            <v/>
          </cell>
          <cell r="D108" t="str">
            <v>Schadensatz (netto)</v>
          </cell>
          <cell r="E108" t="str">
            <v>Kostensatz (netto)</v>
          </cell>
          <cell r="F108" t="str">
            <v>Combined Ratio Netto (nach RV)</v>
          </cell>
          <cell r="G108" t="str">
            <v>Schadensatz (netto)</v>
          </cell>
          <cell r="H108" t="str">
            <v>Kostensatz (netto)</v>
          </cell>
          <cell r="I108" t="str">
            <v>Combined Ratio Netto (nach RV)</v>
          </cell>
          <cell r="J108" t="str">
            <v>Schadensatz (netto)</v>
          </cell>
          <cell r="K108" t="str">
            <v>Kostensatz (netto)</v>
          </cell>
          <cell r="L108" t="str">
            <v>Combined Ratio Netto (nach RV)</v>
          </cell>
          <cell r="M108" t="str">
            <v>Schadensatz (netto)</v>
          </cell>
          <cell r="N108" t="str">
            <v>Kostensatz (netto)</v>
          </cell>
          <cell r="O108" t="str">
            <v>Combined Ratio Netto (nach RV)</v>
          </cell>
          <cell r="P108" t="str">
            <v>Schadensatz (netto)</v>
          </cell>
          <cell r="Q108" t="str">
            <v>Kostensatz (netto)</v>
          </cell>
          <cell r="R108" t="str">
            <v>Combined Ratio Netto (nach RV)</v>
          </cell>
          <cell r="S108" t="str">
            <v>Schadensatz (netto)</v>
          </cell>
          <cell r="T108" t="str">
            <v>Kostensatz (netto)</v>
          </cell>
          <cell r="U108" t="str">
            <v>Combined Ratio Netto (nach RV)</v>
          </cell>
          <cell r="V108" t="str">
            <v>Schadensatz (netto)</v>
          </cell>
          <cell r="W108" t="str">
            <v>Kostensatz (netto)</v>
          </cell>
          <cell r="X108" t="str">
            <v>Combined Ratio Netto (nach RV)</v>
          </cell>
          <cell r="Y108" t="str">
            <v>Schadensatz (netto)</v>
          </cell>
          <cell r="Z108" t="str">
            <v>Kostensatz (netto)</v>
          </cell>
          <cell r="AA108" t="str">
            <v>Combined Ratio Netto (nach RV)</v>
          </cell>
          <cell r="AB108" t="str">
            <v>Schadensatz (netto)</v>
          </cell>
          <cell r="AC108" t="str">
            <v>Kostensatz (netto)</v>
          </cell>
          <cell r="AD108" t="str">
            <v>Combined Ratio Netto (nach RV)</v>
          </cell>
          <cell r="AE108" t="str">
            <v>Schadensatz (netto)</v>
          </cell>
          <cell r="AF108" t="str">
            <v>Kostensatz (netto)</v>
          </cell>
          <cell r="AG108" t="str">
            <v>Combined Ratio Netto (nach RV)</v>
          </cell>
          <cell r="AH108" t="str">
            <v>Schadensatz (netto)</v>
          </cell>
          <cell r="AI108" t="str">
            <v>Kostensatz (netto)</v>
          </cell>
          <cell r="AJ108" t="str">
            <v>Combined Ratio Netto (nach RV)</v>
          </cell>
        </row>
        <row r="109">
          <cell r="B109" t="str">
            <v>Land</v>
          </cell>
          <cell r="C109" t="str">
            <v/>
          </cell>
          <cell r="D109" t="str">
            <v>%</v>
          </cell>
          <cell r="E109" t="str">
            <v>%</v>
          </cell>
          <cell r="F109" t="str">
            <v>%</v>
          </cell>
          <cell r="G109" t="str">
            <v>%</v>
          </cell>
          <cell r="H109" t="str">
            <v>%</v>
          </cell>
          <cell r="I109" t="str">
            <v>%</v>
          </cell>
          <cell r="J109" t="str">
            <v>%</v>
          </cell>
          <cell r="K109" t="str">
            <v>%</v>
          </cell>
          <cell r="L109" t="str">
            <v>%</v>
          </cell>
          <cell r="M109" t="str">
            <v>%</v>
          </cell>
          <cell r="N109" t="str">
            <v>%</v>
          </cell>
          <cell r="O109" t="str">
            <v>%</v>
          </cell>
          <cell r="P109" t="str">
            <v>%</v>
          </cell>
          <cell r="Q109" t="str">
            <v>%</v>
          </cell>
          <cell r="R109" t="str">
            <v>%</v>
          </cell>
          <cell r="S109" t="str">
            <v>%</v>
          </cell>
          <cell r="T109" t="str">
            <v>%</v>
          </cell>
          <cell r="U109" t="str">
            <v>%</v>
          </cell>
          <cell r="V109" t="str">
            <v>%</v>
          </cell>
          <cell r="W109" t="str">
            <v>%</v>
          </cell>
          <cell r="X109" t="str">
            <v>%</v>
          </cell>
          <cell r="Y109" t="str">
            <v>%</v>
          </cell>
          <cell r="Z109" t="str">
            <v>%</v>
          </cell>
          <cell r="AA109" t="str">
            <v>%</v>
          </cell>
          <cell r="AB109" t="str">
            <v>%</v>
          </cell>
          <cell r="AC109" t="str">
            <v>%</v>
          </cell>
          <cell r="AD109" t="str">
            <v>%</v>
          </cell>
          <cell r="AE109" t="str">
            <v>%</v>
          </cell>
          <cell r="AF109" t="str">
            <v>%</v>
          </cell>
          <cell r="AG109" t="str">
            <v>%</v>
          </cell>
          <cell r="AH109" t="str">
            <v/>
          </cell>
          <cell r="AI109" t="str">
            <v/>
          </cell>
          <cell r="AJ109" t="str">
            <v/>
          </cell>
        </row>
        <row r="110">
          <cell r="B110" t="str">
            <v>005</v>
          </cell>
          <cell r="C110" t="str">
            <v>Zentrale Funktionen</v>
          </cell>
          <cell r="V110">
            <v>71.462875737542404</v>
          </cell>
          <cell r="W110">
            <v>27.055394791040602</v>
          </cell>
          <cell r="X110">
            <v>98.518270528583002</v>
          </cell>
          <cell r="Y110" t="str">
            <v>X</v>
          </cell>
          <cell r="Z110" t="str">
            <v>X</v>
          </cell>
          <cell r="AA110" t="str">
            <v>X</v>
          </cell>
          <cell r="AB110" t="str">
            <v>X</v>
          </cell>
          <cell r="AC110" t="str">
            <v>X</v>
          </cell>
          <cell r="AD110" t="str">
            <v>X</v>
          </cell>
          <cell r="AE110" t="str">
            <v>X</v>
          </cell>
          <cell r="AF110" t="str">
            <v>X</v>
          </cell>
          <cell r="AG110" t="str">
            <v>X</v>
          </cell>
          <cell r="AH110" t="str">
            <v>X</v>
          </cell>
          <cell r="AI110" t="str">
            <v>X</v>
          </cell>
          <cell r="AJ110" t="str">
            <v>X</v>
          </cell>
        </row>
        <row r="111">
          <cell r="B111" t="str">
            <v>10</v>
          </cell>
          <cell r="C111" t="str">
            <v>Österreich</v>
          </cell>
          <cell r="D111">
            <v>71.851390189962601</v>
          </cell>
          <cell r="E111">
            <v>28.0756470886976</v>
          </cell>
          <cell r="F111">
            <v>99.927037278660194</v>
          </cell>
          <cell r="Y111">
            <v>69.458519959787495</v>
          </cell>
          <cell r="Z111">
            <v>24.074705336890698</v>
          </cell>
          <cell r="AA111">
            <v>93.533225296678197</v>
          </cell>
          <cell r="AB111">
            <v>71.2530464171288</v>
          </cell>
          <cell r="AC111">
            <v>27.075200615472401</v>
          </cell>
          <cell r="AD111">
            <v>98.328247032601197</v>
          </cell>
          <cell r="AE111">
            <v>71.2530464171288</v>
          </cell>
          <cell r="AF111">
            <v>27.075200615472401</v>
          </cell>
          <cell r="AG111">
            <v>98.328247032601197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100</v>
          </cell>
          <cell r="C112" t="str">
            <v>Kosovo</v>
          </cell>
          <cell r="S112">
            <v>61.387923172566801</v>
          </cell>
          <cell r="T112">
            <v>31.451433351292302</v>
          </cell>
          <cell r="U112">
            <v>92.839356523859095</v>
          </cell>
          <cell r="Y112">
            <v>38.7025620808094</v>
          </cell>
          <cell r="Z112">
            <v>55.772750744681403</v>
          </cell>
          <cell r="AA112">
            <v>94.475312825490803</v>
          </cell>
          <cell r="AB112">
            <v>54.514196253081401</v>
          </cell>
          <cell r="AC112">
            <v>38.820859537989897</v>
          </cell>
          <cell r="AD112">
            <v>93.335055791071298</v>
          </cell>
          <cell r="AE112">
            <v>54.514196253081401</v>
          </cell>
          <cell r="AF112">
            <v>38.820859537989897</v>
          </cell>
          <cell r="AG112">
            <v>93.335055791071298</v>
          </cell>
          <cell r="AH112">
            <v>0</v>
          </cell>
          <cell r="AI112">
            <v>0</v>
          </cell>
          <cell r="AJ112">
            <v>0</v>
          </cell>
        </row>
        <row r="113">
          <cell r="B113" t="str">
            <v>110</v>
          </cell>
          <cell r="C113" t="str">
            <v>Bosnien-Herzegowina</v>
          </cell>
          <cell r="S113">
            <v>82.770495144163505</v>
          </cell>
          <cell r="T113">
            <v>66.069342810579897</v>
          </cell>
          <cell r="U113">
            <v>148.83983795474299</v>
          </cell>
          <cell r="Y113">
            <v>38.194183685587902</v>
          </cell>
          <cell r="Z113">
            <v>61.005923916194703</v>
          </cell>
          <cell r="AA113">
            <v>99.200107601782506</v>
          </cell>
          <cell r="AB113">
            <v>68.2055790491073</v>
          </cell>
          <cell r="AC113">
            <v>64.414915404234804</v>
          </cell>
          <cell r="AD113">
            <v>132.62049445334199</v>
          </cell>
          <cell r="AE113">
            <v>68.2055790491073</v>
          </cell>
          <cell r="AF113">
            <v>64.414915404234804</v>
          </cell>
          <cell r="AG113">
            <v>132.62049445334199</v>
          </cell>
          <cell r="AH113">
            <v>0</v>
          </cell>
          <cell r="AI113">
            <v>0</v>
          </cell>
          <cell r="AJ113">
            <v>0</v>
          </cell>
        </row>
        <row r="114">
          <cell r="B114" t="str">
            <v>15</v>
          </cell>
          <cell r="C114" t="str">
            <v>Tschechien</v>
          </cell>
          <cell r="G114">
            <v>55.324189829394903</v>
          </cell>
          <cell r="H114">
            <v>30.911436686787699</v>
          </cell>
          <cell r="I114">
            <v>86.235626516182606</v>
          </cell>
          <cell r="Y114">
            <v>69.193927976357003</v>
          </cell>
          <cell r="Z114">
            <v>11.290230515092899</v>
          </cell>
          <cell r="AA114">
            <v>80.484158491449904</v>
          </cell>
          <cell r="AB114">
            <v>58.418182488871302</v>
          </cell>
          <cell r="AC114">
            <v>26.534434956687001</v>
          </cell>
          <cell r="AD114">
            <v>84.952617445558303</v>
          </cell>
          <cell r="AE114">
            <v>58.418182488871302</v>
          </cell>
          <cell r="AF114">
            <v>26.534434956687001</v>
          </cell>
          <cell r="AG114">
            <v>84.952617445558303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20</v>
          </cell>
          <cell r="C115" t="str">
            <v>Slowakei</v>
          </cell>
          <cell r="J115">
            <v>50.314709391837098</v>
          </cell>
          <cell r="K115">
            <v>40.995907759795102</v>
          </cell>
          <cell r="L115">
            <v>91.310617151632201</v>
          </cell>
          <cell r="Y115">
            <v>67.907907801491007</v>
          </cell>
          <cell r="Z115">
            <v>26.020877458369601</v>
          </cell>
          <cell r="AA115">
            <v>93.928785259860604</v>
          </cell>
          <cell r="AB115">
            <v>55.8209245199835</v>
          </cell>
          <cell r="AC115">
            <v>36.309111392801697</v>
          </cell>
          <cell r="AD115">
            <v>92.130035912785203</v>
          </cell>
          <cell r="AE115">
            <v>55.8209245199835</v>
          </cell>
          <cell r="AF115">
            <v>36.309111392801697</v>
          </cell>
          <cell r="AG115">
            <v>92.130035912785203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25</v>
          </cell>
          <cell r="C116" t="str">
            <v>Polen</v>
          </cell>
          <cell r="M116">
            <v>58.524804102451903</v>
          </cell>
          <cell r="N116">
            <v>37.782930003522502</v>
          </cell>
          <cell r="O116">
            <v>96.307734105974404</v>
          </cell>
          <cell r="Y116">
            <v>74.113788078683498</v>
          </cell>
          <cell r="Z116">
            <v>19.016047018818501</v>
          </cell>
          <cell r="AA116">
            <v>93.129835097501996</v>
          </cell>
          <cell r="AB116">
            <v>62.046975241069603</v>
          </cell>
          <cell r="AC116">
            <v>33.542745158164898</v>
          </cell>
          <cell r="AD116">
            <v>95.589720399234494</v>
          </cell>
          <cell r="AE116">
            <v>62.046975241069603</v>
          </cell>
          <cell r="AF116">
            <v>33.542745158164898</v>
          </cell>
          <cell r="AG116">
            <v>95.589720399234494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30</v>
          </cell>
          <cell r="C117" t="str">
            <v>Bulgarien</v>
          </cell>
          <cell r="S117">
            <v>59.252529352365599</v>
          </cell>
          <cell r="T117">
            <v>43.197925624107</v>
          </cell>
          <cell r="U117">
            <v>102.450454976473</v>
          </cell>
          <cell r="Y117">
            <v>188.44285273895599</v>
          </cell>
          <cell r="Z117">
            <v>23.751944704472599</v>
          </cell>
          <cell r="AA117">
            <v>212.194797443429</v>
          </cell>
          <cell r="AB117">
            <v>86.000198604194907</v>
          </cell>
          <cell r="AC117">
            <v>39.171813975177201</v>
          </cell>
          <cell r="AD117">
            <v>125.17201257937199</v>
          </cell>
          <cell r="AE117">
            <v>86.000198604194907</v>
          </cell>
          <cell r="AF117">
            <v>39.171813975177201</v>
          </cell>
          <cell r="AG117">
            <v>125.17201257937199</v>
          </cell>
          <cell r="AH117">
            <v>0</v>
          </cell>
          <cell r="AI117">
            <v>0</v>
          </cell>
          <cell r="AJ117">
            <v>0</v>
          </cell>
        </row>
        <row r="118">
          <cell r="B118" t="str">
            <v>35</v>
          </cell>
          <cell r="C118" t="str">
            <v>Kroatien</v>
          </cell>
          <cell r="S118">
            <v>56.815254886066903</v>
          </cell>
          <cell r="T118">
            <v>42.563005083338503</v>
          </cell>
          <cell r="U118">
            <v>99.378259969405306</v>
          </cell>
          <cell r="Y118">
            <v>53.703152566244803</v>
          </cell>
          <cell r="Z118">
            <v>43.849609998461801</v>
          </cell>
          <cell r="AA118">
            <v>97.552762564706597</v>
          </cell>
          <cell r="AB118">
            <v>55.547469830623697</v>
          </cell>
          <cell r="AC118">
            <v>43.087132607444502</v>
          </cell>
          <cell r="AD118">
            <v>98.6346024380682</v>
          </cell>
          <cell r="AE118">
            <v>55.547469830623697</v>
          </cell>
          <cell r="AF118">
            <v>43.087132607444502</v>
          </cell>
          <cell r="AG118">
            <v>98.6346024380682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40</v>
          </cell>
          <cell r="C119" t="str">
            <v>Ungarn</v>
          </cell>
          <cell r="S119">
            <v>56.163840565974702</v>
          </cell>
          <cell r="T119">
            <v>50.198142122872802</v>
          </cell>
          <cell r="U119">
            <v>106.36198268884699</v>
          </cell>
          <cell r="Y119">
            <v>52.7655806301415</v>
          </cell>
          <cell r="Z119">
            <v>22.189897963466802</v>
          </cell>
          <cell r="AA119">
            <v>74.955478593608305</v>
          </cell>
          <cell r="AB119">
            <v>54.6326101578668</v>
          </cell>
          <cell r="AC119">
            <v>37.577837630457203</v>
          </cell>
          <cell r="AD119">
            <v>92.210447788324004</v>
          </cell>
          <cell r="AE119">
            <v>54.6326101578668</v>
          </cell>
          <cell r="AF119">
            <v>37.577837630457203</v>
          </cell>
          <cell r="AG119">
            <v>92.210447788324004</v>
          </cell>
          <cell r="AH119">
            <v>0</v>
          </cell>
          <cell r="AI119">
            <v>0</v>
          </cell>
          <cell r="AJ119">
            <v>0</v>
          </cell>
        </row>
        <row r="120">
          <cell r="B120" t="str">
            <v>45</v>
          </cell>
          <cell r="C120" t="str">
            <v>Rumänien</v>
          </cell>
          <cell r="P120">
            <v>65.659096794151594</v>
          </cell>
          <cell r="Q120">
            <v>39.348233822019701</v>
          </cell>
          <cell r="R120">
            <v>105.007330616171</v>
          </cell>
          <cell r="Y120">
            <v>74.130738478270601</v>
          </cell>
          <cell r="Z120">
            <v>20.656522308322099</v>
          </cell>
          <cell r="AA120">
            <v>94.787260786592697</v>
          </cell>
          <cell r="AB120">
            <v>69.433188119684999</v>
          </cell>
          <cell r="AC120">
            <v>31.021131601034501</v>
          </cell>
          <cell r="AD120">
            <v>100.45431972071999</v>
          </cell>
          <cell r="AE120">
            <v>69.433188119684999</v>
          </cell>
          <cell r="AF120">
            <v>31.021131601034501</v>
          </cell>
          <cell r="AG120">
            <v>100.45431972071999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50</v>
          </cell>
          <cell r="C121" t="str">
            <v>Serbien</v>
          </cell>
          <cell r="S121">
            <v>49.767623515191197</v>
          </cell>
          <cell r="T121">
            <v>37.559815160545597</v>
          </cell>
          <cell r="U121">
            <v>87.327438675736801</v>
          </cell>
          <cell r="Y121">
            <v>104.75920962209599</v>
          </cell>
          <cell r="Z121">
            <v>35.7708039959087</v>
          </cell>
          <cell r="AA121">
            <v>140.530013618005</v>
          </cell>
          <cell r="AB121">
            <v>70.037800667073995</v>
          </cell>
          <cell r="AC121">
            <v>36.900376584553499</v>
          </cell>
          <cell r="AD121">
            <v>106.938177251627</v>
          </cell>
          <cell r="AE121">
            <v>70.037800667073995</v>
          </cell>
          <cell r="AF121">
            <v>36.900376584553499</v>
          </cell>
          <cell r="AG121">
            <v>106.938177251627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55</v>
          </cell>
          <cell r="C122" t="str">
            <v>Ukraine</v>
          </cell>
          <cell r="S122">
            <v>48.0127336116606</v>
          </cell>
          <cell r="T122">
            <v>54.637722578320997</v>
          </cell>
          <cell r="U122">
            <v>102.65045618998199</v>
          </cell>
          <cell r="Y122">
            <v>73.366775500978093</v>
          </cell>
          <cell r="Z122">
            <v>1.60016944096E-2</v>
          </cell>
          <cell r="AA122">
            <v>73.382777195387703</v>
          </cell>
          <cell r="AB122">
            <v>49.666241087793502</v>
          </cell>
          <cell r="AC122">
            <v>51.075473046862797</v>
          </cell>
          <cell r="AD122">
            <v>100.74171413465599</v>
          </cell>
          <cell r="AE122">
            <v>49.666241087793502</v>
          </cell>
          <cell r="AF122">
            <v>51.075473046862797</v>
          </cell>
          <cell r="AG122">
            <v>100.74171413465599</v>
          </cell>
          <cell r="AH122">
            <v>0</v>
          </cell>
          <cell r="AI122">
            <v>0</v>
          </cell>
          <cell r="AJ122">
            <v>0</v>
          </cell>
        </row>
        <row r="123">
          <cell r="B123" t="str">
            <v>70</v>
          </cell>
          <cell r="C123" t="str">
            <v>Deutschland</v>
          </cell>
          <cell r="S123">
            <v>58.854894077817299</v>
          </cell>
          <cell r="T123">
            <v>26.156889429789899</v>
          </cell>
          <cell r="U123">
            <v>85.011783507607205</v>
          </cell>
          <cell r="Y123">
            <v>43.363449221769798</v>
          </cell>
          <cell r="Z123">
            <v>45.6884740991608</v>
          </cell>
          <cell r="AA123">
            <v>89.051923320930598</v>
          </cell>
          <cell r="AB123">
            <v>53.955930818367897</v>
          </cell>
          <cell r="AC123">
            <v>32.333493134816202</v>
          </cell>
          <cell r="AD123">
            <v>86.289423953184098</v>
          </cell>
          <cell r="AE123">
            <v>53.955930818367897</v>
          </cell>
          <cell r="AF123">
            <v>32.333493134816202</v>
          </cell>
          <cell r="AG123">
            <v>86.289423953184098</v>
          </cell>
          <cell r="AH123">
            <v>0</v>
          </cell>
          <cell r="AI123">
            <v>0</v>
          </cell>
          <cell r="AJ123">
            <v>0</v>
          </cell>
        </row>
        <row r="124">
          <cell r="B124" t="str">
            <v>80</v>
          </cell>
          <cell r="C124" t="str">
            <v>Türkei</v>
          </cell>
          <cell r="S124">
            <v>73.190501528297702</v>
          </cell>
          <cell r="T124">
            <v>29.362857190107501</v>
          </cell>
          <cell r="U124">
            <v>102.55335871840499</v>
          </cell>
          <cell r="Y124">
            <v>57.450635313508499</v>
          </cell>
          <cell r="Z124">
            <v>30.765054695354099</v>
          </cell>
          <cell r="AA124">
            <v>88.215690008862595</v>
          </cell>
          <cell r="AB124">
            <v>69.126839650815299</v>
          </cell>
          <cell r="AC124">
            <v>29.724871483559301</v>
          </cell>
          <cell r="AD124">
            <v>98.851711134374597</v>
          </cell>
          <cell r="AE124">
            <v>69.126839650815299</v>
          </cell>
          <cell r="AF124">
            <v>29.724871483559301</v>
          </cell>
          <cell r="AG124">
            <v>98.851711134374597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85</v>
          </cell>
          <cell r="C125" t="str">
            <v>Albanien</v>
          </cell>
          <cell r="S125">
            <v>37.081483846644801</v>
          </cell>
          <cell r="T125">
            <v>53.488560300376697</v>
          </cell>
          <cell r="U125">
            <v>90.570044147021505</v>
          </cell>
          <cell r="Y125">
            <v>43.693067884757603</v>
          </cell>
          <cell r="Z125">
            <v>56.073636806055603</v>
          </cell>
          <cell r="AA125">
            <v>99.766704690813199</v>
          </cell>
          <cell r="AB125">
            <v>40.111697556228101</v>
          </cell>
          <cell r="AC125">
            <v>54.673349637194399</v>
          </cell>
          <cell r="AD125">
            <v>94.7850471934224</v>
          </cell>
          <cell r="AE125">
            <v>40.111697556228101</v>
          </cell>
          <cell r="AF125">
            <v>54.673349637194399</v>
          </cell>
          <cell r="AG125">
            <v>94.7850471934224</v>
          </cell>
          <cell r="AH125">
            <v>0</v>
          </cell>
          <cell r="AI125">
            <v>0</v>
          </cell>
          <cell r="AJ125">
            <v>0</v>
          </cell>
        </row>
        <row r="126">
          <cell r="B126" t="str">
            <v>90</v>
          </cell>
          <cell r="C126" t="str">
            <v>Mazedonien</v>
          </cell>
          <cell r="S126">
            <v>51.947418295735702</v>
          </cell>
          <cell r="T126">
            <v>38.218290559970697</v>
          </cell>
          <cell r="U126">
            <v>90.165708855706399</v>
          </cell>
          <cell r="Y126">
            <v>163.307114267728</v>
          </cell>
          <cell r="Z126">
            <v>34.315918784925898</v>
          </cell>
          <cell r="AA126">
            <v>197.62303305265399</v>
          </cell>
          <cell r="AB126">
            <v>93.384183805108705</v>
          </cell>
          <cell r="AC126">
            <v>36.766224237756703</v>
          </cell>
          <cell r="AD126">
            <v>130.150408042865</v>
          </cell>
          <cell r="AE126">
            <v>93.384183805108705</v>
          </cell>
          <cell r="AF126">
            <v>36.766224237756703</v>
          </cell>
          <cell r="AG126">
            <v>130.150408042865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95</v>
          </cell>
          <cell r="C127" t="str">
            <v>Georgien</v>
          </cell>
          <cell r="S127">
            <v>45.291024703647402</v>
          </cell>
          <cell r="T127">
            <v>26.931701035100101</v>
          </cell>
          <cell r="U127">
            <v>72.222725738747499</v>
          </cell>
          <cell r="Y127">
            <v>59.426710496330202</v>
          </cell>
          <cell r="Z127">
            <v>37.233656953877897</v>
          </cell>
          <cell r="AA127">
            <v>96.660367450208099</v>
          </cell>
          <cell r="AB127">
            <v>48.067909648861701</v>
          </cell>
          <cell r="AC127">
            <v>28.955468874643</v>
          </cell>
          <cell r="AD127">
            <v>77.023378523504704</v>
          </cell>
          <cell r="AE127">
            <v>48.067909648861701</v>
          </cell>
          <cell r="AF127">
            <v>28.955468874643</v>
          </cell>
          <cell r="AG127">
            <v>77.023378523504704</v>
          </cell>
          <cell r="AH127">
            <v>0</v>
          </cell>
          <cell r="AI127">
            <v>0</v>
          </cell>
          <cell r="AJ127">
            <v>0</v>
          </cell>
        </row>
        <row r="128">
          <cell r="B128" t="str">
            <v>Gesamtergebnis</v>
          </cell>
          <cell r="C128" t="str">
            <v/>
          </cell>
          <cell r="D128">
            <v>71.851390189962601</v>
          </cell>
          <cell r="E128">
            <v>28.0756470886976</v>
          </cell>
          <cell r="F128">
            <v>99.927037278660194</v>
          </cell>
          <cell r="G128">
            <v>55.324189829394903</v>
          </cell>
          <cell r="H128">
            <v>30.911436686787699</v>
          </cell>
          <cell r="I128">
            <v>86.235626516182606</v>
          </cell>
          <cell r="J128">
            <v>50.314709391837098</v>
          </cell>
          <cell r="K128">
            <v>40.995907759795102</v>
          </cell>
          <cell r="L128">
            <v>91.310617151632201</v>
          </cell>
          <cell r="M128">
            <v>58.524804102451903</v>
          </cell>
          <cell r="N128">
            <v>37.782930003522502</v>
          </cell>
          <cell r="O128">
            <v>96.307734105974404</v>
          </cell>
          <cell r="P128">
            <v>65.659096794151594</v>
          </cell>
          <cell r="Q128">
            <v>39.348233822019701</v>
          </cell>
          <cell r="R128">
            <v>105.007330616171</v>
          </cell>
          <cell r="S128">
            <v>57.938953497384098</v>
          </cell>
          <cell r="T128">
            <v>39.641346443634397</v>
          </cell>
          <cell r="U128">
            <v>97.580299941018495</v>
          </cell>
          <cell r="V128">
            <v>71.462875737542404</v>
          </cell>
          <cell r="W128">
            <v>27.055394791040602</v>
          </cell>
          <cell r="X128">
            <v>98.518270528583002</v>
          </cell>
          <cell r="Y128" t="str">
            <v>X</v>
          </cell>
          <cell r="Z128" t="str">
            <v>X</v>
          </cell>
          <cell r="AA128" t="str">
            <v>X</v>
          </cell>
          <cell r="AB128">
            <v>65.815261345672099</v>
          </cell>
          <cell r="AC128">
            <v>31.0792690742357</v>
          </cell>
          <cell r="AD128">
            <v>96.894530419907795</v>
          </cell>
          <cell r="AE128">
            <v>65.815261345672099</v>
          </cell>
          <cell r="AF128">
            <v>31.0792690742357</v>
          </cell>
          <cell r="AG128">
            <v>96.894530419907795</v>
          </cell>
          <cell r="AH128">
            <v>0</v>
          </cell>
          <cell r="AI128">
            <v>0</v>
          </cell>
          <cell r="AJ1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Aufstellung Segment Quartal"/>
      <sheetName val="Gross Written Premiums"/>
      <sheetName val="Claims &amp; Expenses"/>
      <sheetName val="Claims Ratio &amp; Expense Ratio"/>
      <sheetName val="Investment Income"/>
      <sheetName val="Business Segments"/>
      <sheetName val="Split by Region"/>
      <sheetName val="Results by Country"/>
      <sheetName val="Shareholders Equity"/>
      <sheetName val="Life"/>
      <sheetName val="IS_quarter"/>
      <sheetName val="Quaterly Business Segment"/>
      <sheetName val="Quaterly Geograpghic Segment"/>
      <sheetName val="FX"/>
      <sheetName val="Chart - Highlights 1"/>
      <sheetName val="Chart - Highlights 2"/>
      <sheetName val="Investment Split"/>
      <sheetName val="Outlook"/>
      <sheetName val="Shareholders Equity Chart"/>
      <sheetName val="KPI Bond"/>
      <sheetName val="Premium-Profits Portfolio"/>
      <sheetName val="Sharholder Structure"/>
      <sheetName val="APE Ratio"/>
      <sheetName val="Peer groups"/>
      <sheetName val="s Versicher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Verrechnete Prämie (Details)"/>
      <sheetName val="Eingabe_Verrechnete Prämie"/>
    </sheetNames>
    <sheetDataSet>
      <sheetData sheetId="0"/>
      <sheetData sheetId="1"/>
      <sheetData sheetId="2">
        <row r="5">
          <cell r="B5" t="str">
            <v>DONKON</v>
          </cell>
          <cell r="C5" t="str">
            <v>Donau</v>
          </cell>
          <cell r="D5" t="str">
            <v/>
          </cell>
          <cell r="E5">
            <v>3928939.27</v>
          </cell>
          <cell r="F5">
            <v>135394006.46000001</v>
          </cell>
          <cell r="G5">
            <v>361359439.06</v>
          </cell>
          <cell r="H5">
            <v>500682384.79000002</v>
          </cell>
          <cell r="I5">
            <v>2899041.57</v>
          </cell>
          <cell r="J5">
            <v>164855634.46000001</v>
          </cell>
          <cell r="K5">
            <v>409457045.38</v>
          </cell>
          <cell r="L5">
            <v>577211721.40999997</v>
          </cell>
          <cell r="M5">
            <v>35.5254547108823</v>
          </cell>
          <cell r="N5">
            <v>-17.8711683689213</v>
          </cell>
          <cell r="O5">
            <v>-11.7466793800953</v>
          </cell>
          <cell r="P5">
            <v>-13.2584515839449</v>
          </cell>
        </row>
        <row r="6">
          <cell r="B6" t="str">
            <v>SVERS</v>
          </cell>
          <cell r="C6" t="str">
            <v>s Versicherung</v>
          </cell>
          <cell r="D6" t="str">
            <v/>
          </cell>
          <cell r="E6">
            <v>0</v>
          </cell>
          <cell r="F6">
            <v>479171371.20999998</v>
          </cell>
          <cell r="G6">
            <v>13718823.32</v>
          </cell>
          <cell r="H6">
            <v>492890194.52999997</v>
          </cell>
          <cell r="I6">
            <v>0</v>
          </cell>
          <cell r="J6">
            <v>490682093.55000001</v>
          </cell>
          <cell r="K6">
            <v>12815363.01</v>
          </cell>
          <cell r="L6">
            <v>503497456.56</v>
          </cell>
          <cell r="M6">
            <v>0</v>
          </cell>
          <cell r="N6">
            <v>-2.3458615040793398</v>
          </cell>
          <cell r="O6">
            <v>7.0498222273923696</v>
          </cell>
          <cell r="P6">
            <v>-2.10671610984314</v>
          </cell>
        </row>
        <row r="7">
          <cell r="B7" t="str">
            <v>WSTV</v>
          </cell>
          <cell r="C7" t="str">
            <v>Wiener Städtische</v>
          </cell>
          <cell r="D7" t="str">
            <v/>
          </cell>
          <cell r="E7">
            <v>180162997.13</v>
          </cell>
          <cell r="F7">
            <v>420493036.85000002</v>
          </cell>
          <cell r="G7">
            <v>746323994.40999997</v>
          </cell>
          <cell r="H7">
            <v>1346980028.3899999</v>
          </cell>
          <cell r="I7">
            <v>175033707.78</v>
          </cell>
          <cell r="J7">
            <v>394404121.35000002</v>
          </cell>
          <cell r="K7">
            <v>723554762.17999995</v>
          </cell>
          <cell r="L7">
            <v>1292992591.3099999</v>
          </cell>
          <cell r="M7">
            <v>2.9304580329447201</v>
          </cell>
          <cell r="N7">
            <v>6.6147674650814103</v>
          </cell>
          <cell r="O7">
            <v>3.1468567992557399</v>
          </cell>
          <cell r="P7">
            <v>4.1753864208380698</v>
          </cell>
        </row>
        <row r="8">
          <cell r="B8" t="str">
            <v>Gesamtergebnis</v>
          </cell>
          <cell r="C8" t="str">
            <v/>
          </cell>
          <cell r="D8" t="str">
            <v/>
          </cell>
          <cell r="E8">
            <v>184091936.40000001</v>
          </cell>
          <cell r="F8">
            <v>1035058414.52</v>
          </cell>
          <cell r="G8">
            <v>1121402256.79</v>
          </cell>
          <cell r="H8">
            <v>2340552607.71</v>
          </cell>
          <cell r="I8">
            <v>177932749.34999999</v>
          </cell>
          <cell r="J8">
            <v>1049941849.36</v>
          </cell>
          <cell r="K8">
            <v>1145827170.5699999</v>
          </cell>
          <cell r="L8">
            <v>2373701769.2799997</v>
          </cell>
          <cell r="M8">
            <v>3.4615252518155999</v>
          </cell>
          <cell r="N8">
            <v>-1.4175484908114</v>
          </cell>
          <cell r="O8">
            <v>-2.1316403038208298</v>
          </cell>
          <cell r="P8">
            <v>-1.3965175406199</v>
          </cell>
        </row>
        <row r="9">
          <cell r="B9" t="str">
            <v>CPP</v>
          </cell>
          <cell r="C9" t="str">
            <v>Ceská Podnikatelská</v>
          </cell>
          <cell r="D9" t="str">
            <v/>
          </cell>
          <cell r="E9">
            <v>0</v>
          </cell>
          <cell r="F9">
            <v>47348788.950000003</v>
          </cell>
          <cell r="G9">
            <v>96723777.099999994</v>
          </cell>
          <cell r="H9">
            <v>144072566.05000001</v>
          </cell>
          <cell r="I9">
            <v>0</v>
          </cell>
          <cell r="J9">
            <v>42896908.579999998</v>
          </cell>
          <cell r="K9">
            <v>99305990.620000005</v>
          </cell>
          <cell r="L9">
            <v>142202899.19999999</v>
          </cell>
          <cell r="M9">
            <v>0</v>
          </cell>
          <cell r="N9">
            <v>10.3780913762061</v>
          </cell>
          <cell r="O9">
            <v>0.19483797381407</v>
          </cell>
          <cell r="P9">
            <v>3.26671690671128</v>
          </cell>
        </row>
        <row r="10">
          <cell r="B10" t="str">
            <v>KOPPRA</v>
          </cell>
          <cell r="C10" t="str">
            <v>Kooperativa Prag</v>
          </cell>
          <cell r="D10" t="str">
            <v/>
          </cell>
          <cell r="E10">
            <v>0</v>
          </cell>
          <cell r="F10">
            <v>196205526.56</v>
          </cell>
          <cell r="G10">
            <v>332652524.19999999</v>
          </cell>
          <cell r="H10">
            <v>528858050.75999999</v>
          </cell>
          <cell r="I10">
            <v>0</v>
          </cell>
          <cell r="J10">
            <v>177406436.37</v>
          </cell>
          <cell r="K10">
            <v>369543930.79000002</v>
          </cell>
          <cell r="L10">
            <v>546950367.16000009</v>
          </cell>
          <cell r="M10">
            <v>0</v>
          </cell>
          <cell r="N10">
            <v>11.4181935021527</v>
          </cell>
          <cell r="O10">
            <v>-6.2787782741818097</v>
          </cell>
          <cell r="P10">
            <v>-0.53866566820279005</v>
          </cell>
        </row>
        <row r="11">
          <cell r="B11" t="str">
            <v>SCECH</v>
          </cell>
          <cell r="C11" t="str">
            <v>Ceské sporitelny</v>
          </cell>
          <cell r="D11" t="str">
            <v/>
          </cell>
          <cell r="E11">
            <v>0</v>
          </cell>
          <cell r="F11">
            <v>205265152.16</v>
          </cell>
          <cell r="G11">
            <v>13311890.460000001</v>
          </cell>
          <cell r="H11">
            <v>218577042.62</v>
          </cell>
          <cell r="I11">
            <v>0</v>
          </cell>
          <cell r="J11">
            <v>194248657.46000001</v>
          </cell>
          <cell r="K11">
            <v>15014155.369999999</v>
          </cell>
          <cell r="L11">
            <v>209262812.83000001</v>
          </cell>
          <cell r="M11">
            <v>0</v>
          </cell>
          <cell r="N11">
            <v>5.6713363397471799</v>
          </cell>
          <cell r="O11">
            <v>-11.3377334125723</v>
          </cell>
          <cell r="P11">
            <v>4.45097227932545</v>
          </cell>
        </row>
        <row r="12">
          <cell r="B12" t="str">
            <v>Gesamtergebnis</v>
          </cell>
          <cell r="C12" t="str">
            <v/>
          </cell>
          <cell r="D12" t="str">
            <v/>
          </cell>
          <cell r="E12">
            <v>0</v>
          </cell>
          <cell r="F12">
            <v>448819467.66999996</v>
          </cell>
          <cell r="G12">
            <v>442688191.75999993</v>
          </cell>
          <cell r="H12">
            <v>891507659.42999983</v>
          </cell>
          <cell r="I12">
            <v>0</v>
          </cell>
          <cell r="J12">
            <v>414552002.41000003</v>
          </cell>
          <cell r="K12">
            <v>483864076.77999997</v>
          </cell>
          <cell r="L12">
            <v>898416079.19000006</v>
          </cell>
          <cell r="M12">
            <v>0</v>
          </cell>
          <cell r="N12">
            <v>8.6177331317452701</v>
          </cell>
          <cell r="O12">
            <v>-5.1071415209101598</v>
          </cell>
          <cell r="P12">
            <v>1.22586431221595</v>
          </cell>
        </row>
        <row r="13">
          <cell r="B13" t="str">
            <v>KOMSLO</v>
          </cell>
          <cell r="C13" t="str">
            <v>Komunalna</v>
          </cell>
          <cell r="D13" t="str">
            <v/>
          </cell>
          <cell r="E13">
            <v>0</v>
          </cell>
          <cell r="F13">
            <v>52812157.93</v>
          </cell>
          <cell r="G13">
            <v>35377446.439999998</v>
          </cell>
          <cell r="H13">
            <v>88189604.370000005</v>
          </cell>
          <cell r="I13">
            <v>0</v>
          </cell>
          <cell r="J13">
            <v>52118180.539999999</v>
          </cell>
          <cell r="K13">
            <v>33388521.579999998</v>
          </cell>
          <cell r="L13">
            <v>85506702.120000005</v>
          </cell>
          <cell r="M13">
            <v>0</v>
          </cell>
          <cell r="N13">
            <v>1.33154569635711</v>
          </cell>
          <cell r="O13">
            <v>5.9569120340787496</v>
          </cell>
          <cell r="P13">
            <v>3.1376514161835201</v>
          </cell>
        </row>
        <row r="14">
          <cell r="B14" t="str">
            <v>KOPBRA</v>
          </cell>
          <cell r="C14" t="str">
            <v>Koop.Bratislava</v>
          </cell>
          <cell r="D14" t="str">
            <v/>
          </cell>
          <cell r="E14">
            <v>0</v>
          </cell>
          <cell r="F14">
            <v>114920156.98999999</v>
          </cell>
          <cell r="G14">
            <v>146914340.22</v>
          </cell>
          <cell r="H14">
            <v>261834497.20999998</v>
          </cell>
          <cell r="I14">
            <v>0</v>
          </cell>
          <cell r="J14">
            <v>118439857.65000001</v>
          </cell>
          <cell r="K14">
            <v>145149073.08000001</v>
          </cell>
          <cell r="L14">
            <v>263588930.73000002</v>
          </cell>
          <cell r="M14">
            <v>0</v>
          </cell>
          <cell r="N14">
            <v>-2.97171976548724</v>
          </cell>
          <cell r="O14">
            <v>4.6776997647500203</v>
          </cell>
          <cell r="P14">
            <v>1.2405441992363</v>
          </cell>
        </row>
        <row r="15">
          <cell r="B15" t="str">
            <v>SSLOV</v>
          </cell>
          <cell r="C15" t="str">
            <v>Slovenskej sporitel</v>
          </cell>
          <cell r="D15" t="str">
            <v/>
          </cell>
          <cell r="E15">
            <v>0</v>
          </cell>
          <cell r="F15">
            <v>37272171.640000001</v>
          </cell>
          <cell r="G15">
            <v>0</v>
          </cell>
          <cell r="H15">
            <v>37272171.640000001</v>
          </cell>
          <cell r="I15">
            <v>0</v>
          </cell>
          <cell r="J15">
            <v>25882553.050000001</v>
          </cell>
          <cell r="K15">
            <v>0</v>
          </cell>
          <cell r="L15">
            <v>25882553.050000001</v>
          </cell>
          <cell r="M15">
            <v>0</v>
          </cell>
          <cell r="N15">
            <v>44.005004328581897</v>
          </cell>
          <cell r="O15">
            <v>0</v>
          </cell>
          <cell r="P15">
            <v>44.005004328581897</v>
          </cell>
        </row>
        <row r="16">
          <cell r="B16" t="str">
            <v>Gesamtergebnis</v>
          </cell>
          <cell r="C16" t="str">
            <v/>
          </cell>
          <cell r="D16" t="str">
            <v/>
          </cell>
          <cell r="E16">
            <v>0</v>
          </cell>
          <cell r="F16">
            <v>205004486.56</v>
          </cell>
          <cell r="G16">
            <v>182291786.66</v>
          </cell>
          <cell r="H16">
            <v>387296273.22000003</v>
          </cell>
          <cell r="I16">
            <v>0</v>
          </cell>
          <cell r="J16">
            <v>196440591.24000001</v>
          </cell>
          <cell r="K16">
            <v>178537594.66</v>
          </cell>
          <cell r="L16">
            <v>374978185.89999998</v>
          </cell>
          <cell r="M16">
            <v>0</v>
          </cell>
          <cell r="N16">
            <v>4.3595344861984797</v>
          </cell>
          <cell r="O16">
            <v>4.9169267272349799</v>
          </cell>
          <cell r="P16">
            <v>4.6249245108420602</v>
          </cell>
        </row>
        <row r="17">
          <cell r="B17" t="str">
            <v>BENEL</v>
          </cell>
          <cell r="C17" t="str">
            <v>Benefia Life</v>
          </cell>
          <cell r="D17" t="str">
            <v/>
          </cell>
          <cell r="E17">
            <v>0</v>
          </cell>
          <cell r="F17">
            <v>178118597.22</v>
          </cell>
          <cell r="G17">
            <v>0</v>
          </cell>
          <cell r="H17">
            <v>178118597.22</v>
          </cell>
          <cell r="I17">
            <v>0</v>
          </cell>
          <cell r="J17">
            <v>227965289.75999999</v>
          </cell>
          <cell r="K17">
            <v>0</v>
          </cell>
          <cell r="L17">
            <v>227965289.75999999</v>
          </cell>
          <cell r="M17">
            <v>0</v>
          </cell>
          <cell r="N17">
            <v>-21.8659132679708</v>
          </cell>
          <cell r="O17">
            <v>0</v>
          </cell>
          <cell r="P17">
            <v>-21.8659132679708</v>
          </cell>
        </row>
        <row r="18">
          <cell r="B18" t="str">
            <v>BENES</v>
          </cell>
          <cell r="C18" t="str">
            <v>Benefia Sach</v>
          </cell>
          <cell r="D18" t="str">
            <v/>
          </cell>
          <cell r="E18">
            <v>0</v>
          </cell>
          <cell r="F18">
            <v>0</v>
          </cell>
          <cell r="G18">
            <v>29615474.079999998</v>
          </cell>
          <cell r="H18">
            <v>29615474.079999998</v>
          </cell>
          <cell r="I18">
            <v>0</v>
          </cell>
          <cell r="J18">
            <v>0</v>
          </cell>
          <cell r="K18">
            <v>29889552.199999999</v>
          </cell>
          <cell r="L18">
            <v>29889552.199999999</v>
          </cell>
          <cell r="M18">
            <v>0</v>
          </cell>
          <cell r="N18">
            <v>0</v>
          </cell>
          <cell r="O18">
            <v>-0.91696964265660996</v>
          </cell>
          <cell r="P18">
            <v>-0.91696964265660996</v>
          </cell>
        </row>
        <row r="19">
          <cell r="B19" t="str">
            <v>COMLEB</v>
          </cell>
          <cell r="C19" t="str">
            <v>Compensa Leben</v>
          </cell>
          <cell r="D19" t="str">
            <v/>
          </cell>
          <cell r="E19">
            <v>0</v>
          </cell>
          <cell r="F19">
            <v>61439032.439999998</v>
          </cell>
          <cell r="G19">
            <v>0</v>
          </cell>
          <cell r="H19">
            <v>61439032.439999998</v>
          </cell>
          <cell r="I19">
            <v>0</v>
          </cell>
          <cell r="J19">
            <v>60658773.450000003</v>
          </cell>
          <cell r="K19">
            <v>0</v>
          </cell>
          <cell r="L19">
            <v>60658773.450000003</v>
          </cell>
          <cell r="M19">
            <v>0</v>
          </cell>
          <cell r="N19">
            <v>1.2863085512982799</v>
          </cell>
          <cell r="O19">
            <v>0</v>
          </cell>
          <cell r="P19">
            <v>1.2863085512982799</v>
          </cell>
        </row>
        <row r="20">
          <cell r="B20" t="str">
            <v>COMSAC</v>
          </cell>
          <cell r="C20" t="str">
            <v>Compensa Sach</v>
          </cell>
          <cell r="D20" t="str">
            <v/>
          </cell>
          <cell r="E20">
            <v>0</v>
          </cell>
          <cell r="F20">
            <v>0</v>
          </cell>
          <cell r="G20">
            <v>133664461.12</v>
          </cell>
          <cell r="H20">
            <v>133664461.12</v>
          </cell>
          <cell r="I20">
            <v>0</v>
          </cell>
          <cell r="J20">
            <v>0</v>
          </cell>
          <cell r="K20">
            <v>128270075.52</v>
          </cell>
          <cell r="L20">
            <v>128270075.52</v>
          </cell>
          <cell r="M20">
            <v>0</v>
          </cell>
          <cell r="N20">
            <v>0</v>
          </cell>
          <cell r="O20">
            <v>6.3387333928342899</v>
          </cell>
          <cell r="P20">
            <v>6.3387333928342899</v>
          </cell>
        </row>
        <row r="21">
          <cell r="B21" t="str">
            <v>INTPL</v>
          </cell>
          <cell r="C21" t="str">
            <v>InterRisk Poland</v>
          </cell>
          <cell r="D21" t="str">
            <v/>
          </cell>
          <cell r="E21">
            <v>0</v>
          </cell>
          <cell r="F21">
            <v>0</v>
          </cell>
          <cell r="G21">
            <v>132899225.3</v>
          </cell>
          <cell r="H21">
            <v>132899225.3</v>
          </cell>
          <cell r="I21">
            <v>0</v>
          </cell>
          <cell r="J21">
            <v>0</v>
          </cell>
          <cell r="K21">
            <v>135701540.69</v>
          </cell>
          <cell r="L21">
            <v>135701540.69</v>
          </cell>
          <cell r="M21">
            <v>0</v>
          </cell>
          <cell r="N21">
            <v>0</v>
          </cell>
          <cell r="O21">
            <v>-2.0136818978661499</v>
          </cell>
          <cell r="P21">
            <v>-2.0136818978661499</v>
          </cell>
        </row>
        <row r="22">
          <cell r="B22" t="str">
            <v>POLISA</v>
          </cell>
          <cell r="C22" t="str">
            <v>POLISA</v>
          </cell>
          <cell r="D22" t="str">
            <v/>
          </cell>
          <cell r="E22">
            <v>0</v>
          </cell>
          <cell r="F22">
            <v>29596368.050000001</v>
          </cell>
          <cell r="G22">
            <v>0</v>
          </cell>
          <cell r="H22">
            <v>29596368.050000001</v>
          </cell>
          <cell r="I22">
            <v>0</v>
          </cell>
          <cell r="J22">
            <v>27258722.66</v>
          </cell>
          <cell r="K22">
            <v>0</v>
          </cell>
          <cell r="L22">
            <v>27258722.66</v>
          </cell>
          <cell r="M22">
            <v>0</v>
          </cell>
          <cell r="N22">
            <v>8.5757701091045906</v>
          </cell>
          <cell r="O22">
            <v>0</v>
          </cell>
          <cell r="P22">
            <v>8.5757701091045906</v>
          </cell>
        </row>
        <row r="23">
          <cell r="B23" t="str">
            <v>Gesamtergebnis</v>
          </cell>
          <cell r="C23" t="str">
            <v/>
          </cell>
          <cell r="D23" t="str">
            <v/>
          </cell>
          <cell r="E23">
            <v>0</v>
          </cell>
          <cell r="F23">
            <v>269153997.70999998</v>
          </cell>
          <cell r="G23">
            <v>296179160.5</v>
          </cell>
          <cell r="H23">
            <v>565333158.21000004</v>
          </cell>
          <cell r="I23">
            <v>0</v>
          </cell>
          <cell r="J23">
            <v>315882785.87</v>
          </cell>
          <cell r="K23">
            <v>293861168.41000003</v>
          </cell>
          <cell r="L23">
            <v>609743954.27999997</v>
          </cell>
          <cell r="M23">
            <v>0</v>
          </cell>
          <cell r="N23">
            <v>-14.793078398146999</v>
          </cell>
          <cell r="O23">
            <v>1.74368823813117</v>
          </cell>
          <cell r="P23">
            <v>-6.8233174331556699</v>
          </cell>
        </row>
        <row r="24">
          <cell r="B24" t="str">
            <v>ASIROM</v>
          </cell>
          <cell r="C24" t="str">
            <v>Asigurarea</v>
          </cell>
          <cell r="D24" t="str">
            <v/>
          </cell>
          <cell r="E24">
            <v>0</v>
          </cell>
          <cell r="F24">
            <v>11113303.859999999</v>
          </cell>
          <cell r="G24">
            <v>53110376.100000001</v>
          </cell>
          <cell r="H24">
            <v>64223679.960000001</v>
          </cell>
          <cell r="I24">
            <v>0</v>
          </cell>
          <cell r="J24">
            <v>9741060.9900000002</v>
          </cell>
          <cell r="K24">
            <v>55008564.5</v>
          </cell>
          <cell r="L24">
            <v>64749625.490000002</v>
          </cell>
          <cell r="M24">
            <v>0</v>
          </cell>
          <cell r="N24">
            <v>14.087201295718399</v>
          </cell>
          <cell r="O24">
            <v>-3.2297325810056399</v>
          </cell>
          <cell r="P24">
            <v>-0.62453899453435002</v>
          </cell>
        </row>
        <row r="25">
          <cell r="B25" t="str">
            <v>BCRLEB</v>
          </cell>
          <cell r="C25" t="str">
            <v>BCR Asigurari Viata</v>
          </cell>
          <cell r="D25" t="str">
            <v/>
          </cell>
          <cell r="E25">
            <v>0</v>
          </cell>
          <cell r="F25">
            <v>16427084.65</v>
          </cell>
          <cell r="G25">
            <v>0</v>
          </cell>
          <cell r="H25">
            <v>16427084.65</v>
          </cell>
          <cell r="I25">
            <v>0</v>
          </cell>
          <cell r="J25">
            <v>32547340.399999999</v>
          </cell>
          <cell r="K25">
            <v>0</v>
          </cell>
          <cell r="L25">
            <v>32547340.399999999</v>
          </cell>
          <cell r="M25">
            <v>0</v>
          </cell>
          <cell r="N25">
            <v>-49.528642131386</v>
          </cell>
          <cell r="O25">
            <v>0</v>
          </cell>
          <cell r="P25">
            <v>-49.528642131386</v>
          </cell>
        </row>
        <row r="26">
          <cell r="B26" t="str">
            <v>OMNIAS</v>
          </cell>
          <cell r="C26" t="str">
            <v>Omniasig Sach</v>
          </cell>
          <cell r="D26" t="str">
            <v/>
          </cell>
          <cell r="E26">
            <v>0</v>
          </cell>
          <cell r="F26">
            <v>0</v>
          </cell>
          <cell r="G26">
            <v>84579387.629999995</v>
          </cell>
          <cell r="H26">
            <v>84579387.629999995</v>
          </cell>
          <cell r="I26">
            <v>0</v>
          </cell>
          <cell r="J26">
            <v>0</v>
          </cell>
          <cell r="K26">
            <v>99047889.049999997</v>
          </cell>
          <cell r="L26">
            <v>99047889.049999997</v>
          </cell>
          <cell r="M26">
            <v>0</v>
          </cell>
          <cell r="N26">
            <v>0</v>
          </cell>
          <cell r="O26">
            <v>-13.2880361068129</v>
          </cell>
          <cell r="P26">
            <v>-13.2880361068129</v>
          </cell>
        </row>
        <row r="27">
          <cell r="B27" t="str">
            <v>Gesamtergebnis</v>
          </cell>
          <cell r="C27" t="str">
            <v/>
          </cell>
          <cell r="D27" t="str">
            <v/>
          </cell>
          <cell r="E27">
            <v>0</v>
          </cell>
          <cell r="F27">
            <v>27540388.509999998</v>
          </cell>
          <cell r="G27">
            <v>137689763.72999999</v>
          </cell>
          <cell r="H27">
            <v>165230152.23999998</v>
          </cell>
          <cell r="I27">
            <v>0</v>
          </cell>
          <cell r="J27">
            <v>42288401.390000001</v>
          </cell>
          <cell r="K27">
            <v>154056453.55000001</v>
          </cell>
          <cell r="L27">
            <v>196344854.94</v>
          </cell>
          <cell r="M27">
            <v>0</v>
          </cell>
          <cell r="N27">
            <v>-34.874841316388697</v>
          </cell>
          <cell r="O27">
            <v>-9.69654204401877</v>
          </cell>
          <cell r="P27">
            <v>-15.119398814433699</v>
          </cell>
        </row>
        <row r="28">
          <cell r="B28" t="str">
            <v>BIZTO</v>
          </cell>
          <cell r="C28" t="str">
            <v>Union Biztosito</v>
          </cell>
          <cell r="D28" t="str">
            <v/>
          </cell>
          <cell r="E28">
            <v>0</v>
          </cell>
          <cell r="F28">
            <v>20960963.039999999</v>
          </cell>
          <cell r="G28">
            <v>43185520.189999998</v>
          </cell>
          <cell r="H28">
            <v>64146483.229999997</v>
          </cell>
          <cell r="I28">
            <v>0</v>
          </cell>
          <cell r="J28">
            <v>12903733.619999999</v>
          </cell>
          <cell r="K28">
            <v>50233110.289999999</v>
          </cell>
          <cell r="L28">
            <v>63136843.909999996</v>
          </cell>
          <cell r="M28">
            <v>0</v>
          </cell>
          <cell r="N28">
            <v>62.441070602323897</v>
          </cell>
          <cell r="O28">
            <v>-6.7652531574906796</v>
          </cell>
          <cell r="P28">
            <v>7.37894397547183</v>
          </cell>
        </row>
        <row r="29">
          <cell r="B29" t="str">
            <v>GLOBUS</v>
          </cell>
          <cell r="C29" t="str">
            <v>GLOBUS Insurance</v>
          </cell>
          <cell r="D29" t="str">
            <v/>
          </cell>
          <cell r="E29">
            <v>0</v>
          </cell>
          <cell r="F29">
            <v>0</v>
          </cell>
          <cell r="G29">
            <v>3667408.82</v>
          </cell>
          <cell r="H29">
            <v>3667408.82</v>
          </cell>
          <cell r="I29">
            <v>0</v>
          </cell>
          <cell r="J29">
            <v>0</v>
          </cell>
          <cell r="K29">
            <v>4313807.1399999997</v>
          </cell>
          <cell r="L29">
            <v>4313807.1399999997</v>
          </cell>
          <cell r="M29">
            <v>0</v>
          </cell>
          <cell r="N29">
            <v>0</v>
          </cell>
          <cell r="O29">
            <v>-14.984404703822699</v>
          </cell>
          <cell r="P29">
            <v>-14.984404703822699</v>
          </cell>
        </row>
        <row r="30">
          <cell r="B30" t="str">
            <v>GPIH</v>
          </cell>
          <cell r="C30" t="str">
            <v>GPI Holding JSC</v>
          </cell>
          <cell r="D30" t="str">
            <v/>
          </cell>
          <cell r="E30">
            <v>8929381.5299999993</v>
          </cell>
          <cell r="F30">
            <v>0</v>
          </cell>
          <cell r="G30">
            <v>7990326.8499999996</v>
          </cell>
          <cell r="H30">
            <v>16919708.379999999</v>
          </cell>
          <cell r="I30">
            <v>13106587.4</v>
          </cell>
          <cell r="J30">
            <v>0</v>
          </cell>
          <cell r="K30">
            <v>6820885.3300000001</v>
          </cell>
          <cell r="L30">
            <v>19927472.73</v>
          </cell>
          <cell r="M30">
            <v>-31.8710411987181</v>
          </cell>
          <cell r="N30">
            <v>0</v>
          </cell>
          <cell r="O30">
            <v>17.145010704937299</v>
          </cell>
          <cell r="P30">
            <v>-15.0935564722762</v>
          </cell>
        </row>
        <row r="31">
          <cell r="B31" t="str">
            <v>HELIOS</v>
          </cell>
          <cell r="C31" t="str">
            <v>Helios osiguranje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6153267.8200000003</v>
          </cell>
          <cell r="K31">
            <v>3691665.72</v>
          </cell>
          <cell r="L31">
            <v>9844933.540000001</v>
          </cell>
          <cell r="M31">
            <v>0</v>
          </cell>
          <cell r="N31">
            <v>-100</v>
          </cell>
          <cell r="O31">
            <v>-100</v>
          </cell>
          <cell r="P31">
            <v>-100</v>
          </cell>
        </row>
        <row r="32">
          <cell r="B32" t="str">
            <v>INTALB</v>
          </cell>
          <cell r="C32" t="str">
            <v>Interalbanian sha</v>
          </cell>
          <cell r="D32" t="str">
            <v/>
          </cell>
          <cell r="E32">
            <v>0</v>
          </cell>
          <cell r="F32">
            <v>0</v>
          </cell>
          <cell r="G32">
            <v>2731465.07</v>
          </cell>
          <cell r="H32">
            <v>2731465.07</v>
          </cell>
          <cell r="I32">
            <v>0</v>
          </cell>
          <cell r="J32">
            <v>0</v>
          </cell>
          <cell r="K32">
            <v>2607093.64</v>
          </cell>
          <cell r="L32">
            <v>2607093.64</v>
          </cell>
          <cell r="M32">
            <v>0</v>
          </cell>
          <cell r="N32">
            <v>0</v>
          </cell>
          <cell r="O32">
            <v>8.5461475791103503</v>
          </cell>
          <cell r="P32">
            <v>8.5461475791103503</v>
          </cell>
        </row>
        <row r="33">
          <cell r="B33" t="str">
            <v>INTLEB</v>
          </cell>
          <cell r="C33" t="str">
            <v>InterRisk Leben</v>
          </cell>
          <cell r="D33" t="str">
            <v/>
          </cell>
          <cell r="E33">
            <v>0</v>
          </cell>
          <cell r="F33">
            <v>43567354.649999999</v>
          </cell>
          <cell r="G33">
            <v>0</v>
          </cell>
          <cell r="H33">
            <v>43567354.649999999</v>
          </cell>
          <cell r="I33">
            <v>0</v>
          </cell>
          <cell r="J33">
            <v>37308332.939999998</v>
          </cell>
          <cell r="K33">
            <v>0</v>
          </cell>
          <cell r="L33">
            <v>37308332.939999998</v>
          </cell>
          <cell r="M33">
            <v>0</v>
          </cell>
          <cell r="N33">
            <v>16.776471144036101</v>
          </cell>
          <cell r="O33">
            <v>0</v>
          </cell>
          <cell r="P33">
            <v>16.776471144036101</v>
          </cell>
        </row>
        <row r="34">
          <cell r="B34" t="str">
            <v>INTSAC</v>
          </cell>
          <cell r="C34" t="str">
            <v>InterRisk Sach</v>
          </cell>
          <cell r="D34" t="str">
            <v/>
          </cell>
          <cell r="E34">
            <v>0</v>
          </cell>
          <cell r="F34">
            <v>0</v>
          </cell>
          <cell r="G34">
            <v>46943376.969999999</v>
          </cell>
          <cell r="H34">
            <v>46943376.969999999</v>
          </cell>
          <cell r="I34">
            <v>0</v>
          </cell>
          <cell r="J34">
            <v>0</v>
          </cell>
          <cell r="K34">
            <v>43530676.939999998</v>
          </cell>
          <cell r="L34">
            <v>43530676.939999998</v>
          </cell>
          <cell r="M34">
            <v>0</v>
          </cell>
          <cell r="N34">
            <v>0</v>
          </cell>
          <cell r="O34">
            <v>7.8397586940902704</v>
          </cell>
          <cell r="P34">
            <v>7.8397586940902704</v>
          </cell>
        </row>
        <row r="35">
          <cell r="B35" t="str">
            <v>INTSIG</v>
          </cell>
          <cell r="C35" t="str">
            <v>INTERSIG</v>
          </cell>
          <cell r="D35" t="str">
            <v/>
          </cell>
          <cell r="E35">
            <v>0</v>
          </cell>
          <cell r="F35">
            <v>0</v>
          </cell>
          <cell r="G35">
            <v>4376408.7</v>
          </cell>
          <cell r="H35">
            <v>4376408.7</v>
          </cell>
          <cell r="I35">
            <v>0</v>
          </cell>
          <cell r="J35">
            <v>0</v>
          </cell>
          <cell r="K35">
            <v>2852186.26</v>
          </cell>
          <cell r="L35">
            <v>2852186.26</v>
          </cell>
          <cell r="M35">
            <v>0</v>
          </cell>
          <cell r="N35">
            <v>0</v>
          </cell>
          <cell r="O35">
            <v>53.754490423777597</v>
          </cell>
          <cell r="P35">
            <v>53.754490423777597</v>
          </cell>
        </row>
        <row r="36">
          <cell r="B36" t="str">
            <v>IRAO</v>
          </cell>
          <cell r="C36" t="str">
            <v>IRAO Ltd.</v>
          </cell>
          <cell r="D36" t="str">
            <v/>
          </cell>
          <cell r="E36">
            <v>4031433.16</v>
          </cell>
          <cell r="F36">
            <v>0</v>
          </cell>
          <cell r="G36">
            <v>2398161.6800000002</v>
          </cell>
          <cell r="H36">
            <v>6429594.8399999999</v>
          </cell>
          <cell r="I36">
            <v>8104424.6799999997</v>
          </cell>
          <cell r="J36">
            <v>0</v>
          </cell>
          <cell r="K36">
            <v>1395774.44</v>
          </cell>
          <cell r="L36">
            <v>9500199.1199999992</v>
          </cell>
          <cell r="M36">
            <v>-50.256393029986199</v>
          </cell>
          <cell r="N36">
            <v>0</v>
          </cell>
          <cell r="O36">
            <v>71.815847265407697</v>
          </cell>
          <cell r="P36">
            <v>-32.321472857718398</v>
          </cell>
        </row>
        <row r="37">
          <cell r="B37" t="str">
            <v>JAHOR</v>
          </cell>
          <cell r="C37" t="str">
            <v>Jahorina osiguranje</v>
          </cell>
          <cell r="D37" t="str">
            <v/>
          </cell>
          <cell r="E37">
            <v>0</v>
          </cell>
          <cell r="F37">
            <v>331856.3</v>
          </cell>
          <cell r="G37">
            <v>5546055.4500000002</v>
          </cell>
          <cell r="H37">
            <v>5877911.75</v>
          </cell>
          <cell r="I37">
            <v>0</v>
          </cell>
          <cell r="J37">
            <v>217168.12</v>
          </cell>
          <cell r="K37">
            <v>6006605.0700000003</v>
          </cell>
          <cell r="L37">
            <v>6223773.1900000004</v>
          </cell>
          <cell r="M37">
            <v>0</v>
          </cell>
          <cell r="N37">
            <v>52.8107808825715</v>
          </cell>
          <cell r="O37">
            <v>15.400366250481699</v>
          </cell>
          <cell r="P37">
            <v>16.7057398825294</v>
          </cell>
        </row>
        <row r="38">
          <cell r="B38" t="str">
            <v>JUPI</v>
          </cell>
          <cell r="C38" t="str">
            <v>Jupiter</v>
          </cell>
          <cell r="D38" t="str">
            <v/>
          </cell>
          <cell r="E38">
            <v>0</v>
          </cell>
          <cell r="F38">
            <v>1435631.55</v>
          </cell>
          <cell r="G38">
            <v>0</v>
          </cell>
          <cell r="H38">
            <v>1435631.55</v>
          </cell>
          <cell r="I38">
            <v>0</v>
          </cell>
          <cell r="J38">
            <v>1423084.59</v>
          </cell>
          <cell r="K38">
            <v>0</v>
          </cell>
          <cell r="L38">
            <v>1423084.59</v>
          </cell>
          <cell r="M38">
            <v>0</v>
          </cell>
          <cell r="N38">
            <v>0.88167352019460998</v>
          </cell>
          <cell r="O38">
            <v>0</v>
          </cell>
          <cell r="P38">
            <v>0.88167352019460998</v>
          </cell>
        </row>
        <row r="39">
          <cell r="B39" t="str">
            <v>KNIAZ</v>
          </cell>
          <cell r="C39" t="str">
            <v>KNIAZHA, CJSC Ukrain</v>
          </cell>
          <cell r="D39" t="str">
            <v/>
          </cell>
          <cell r="E39">
            <v>0</v>
          </cell>
          <cell r="F39">
            <v>0</v>
          </cell>
          <cell r="G39">
            <v>8327252.0700000003</v>
          </cell>
          <cell r="H39">
            <v>8327252.0700000003</v>
          </cell>
          <cell r="I39">
            <v>0</v>
          </cell>
          <cell r="J39">
            <v>0</v>
          </cell>
          <cell r="K39">
            <v>8705681.4299999997</v>
          </cell>
          <cell r="L39">
            <v>8705681.4299999997</v>
          </cell>
          <cell r="M39">
            <v>0</v>
          </cell>
          <cell r="N39">
            <v>0</v>
          </cell>
          <cell r="O39">
            <v>-4.2864878872554799</v>
          </cell>
          <cell r="P39">
            <v>-4.2864878872554799</v>
          </cell>
        </row>
        <row r="40">
          <cell r="B40" t="str">
            <v>KVARN</v>
          </cell>
          <cell r="C40" t="str">
            <v>Wiener osiguranje</v>
          </cell>
          <cell r="D40" t="str">
            <v/>
          </cell>
          <cell r="E40">
            <v>0</v>
          </cell>
          <cell r="F40">
            <v>16952369.57</v>
          </cell>
          <cell r="G40">
            <v>19727774.280000001</v>
          </cell>
          <cell r="H40">
            <v>36680143.850000001</v>
          </cell>
          <cell r="I40">
            <v>0</v>
          </cell>
          <cell r="J40">
            <v>11576411.16</v>
          </cell>
          <cell r="K40">
            <v>16508125.77</v>
          </cell>
          <cell r="L40">
            <v>28084536.93</v>
          </cell>
          <cell r="M40">
            <v>0</v>
          </cell>
          <cell r="N40">
            <v>46.438903522842701</v>
          </cell>
          <cell r="O40">
            <v>26.877412201833501</v>
          </cell>
          <cell r="P40">
            <v>34.940634572179199</v>
          </cell>
        </row>
        <row r="41">
          <cell r="B41" t="str">
            <v>MAKE</v>
          </cell>
          <cell r="C41" t="str">
            <v>Makedonija Osiguruv.</v>
          </cell>
          <cell r="D41" t="str">
            <v>EUR</v>
          </cell>
          <cell r="E41">
            <v>0</v>
          </cell>
          <cell r="F41">
            <v>21635.43</v>
          </cell>
          <cell r="G41">
            <v>8174217.9800000004</v>
          </cell>
          <cell r="H41">
            <v>8195853.4100000001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X</v>
          </cell>
          <cell r="O41" t="str">
            <v>X</v>
          </cell>
          <cell r="P41" t="str">
            <v>X</v>
          </cell>
        </row>
        <row r="42">
          <cell r="B42" t="str">
            <v>RAYSIG</v>
          </cell>
          <cell r="C42" t="str">
            <v>Ray Sigorta A.S.</v>
          </cell>
          <cell r="D42" t="str">
            <v/>
          </cell>
          <cell r="E42">
            <v>0</v>
          </cell>
          <cell r="F42">
            <v>0</v>
          </cell>
          <cell r="G42">
            <v>62697910.159999996</v>
          </cell>
          <cell r="H42">
            <v>62697910.159999996</v>
          </cell>
          <cell r="I42">
            <v>0</v>
          </cell>
          <cell r="J42">
            <v>0</v>
          </cell>
          <cell r="K42">
            <v>72322616.150000006</v>
          </cell>
          <cell r="L42">
            <v>72322616.150000006</v>
          </cell>
          <cell r="M42">
            <v>0</v>
          </cell>
          <cell r="N42">
            <v>0</v>
          </cell>
          <cell r="O42">
            <v>-13.3080169141531</v>
          </cell>
          <cell r="P42">
            <v>-13.3080169141531</v>
          </cell>
        </row>
        <row r="43">
          <cell r="B43" t="str">
            <v>SBIZ</v>
          </cell>
          <cell r="C43" t="str">
            <v>Erste Biztositó</v>
          </cell>
          <cell r="D43" t="str">
            <v/>
          </cell>
          <cell r="E43">
            <v>0</v>
          </cell>
          <cell r="F43">
            <v>21112691.699999999</v>
          </cell>
          <cell r="G43">
            <v>0</v>
          </cell>
          <cell r="H43">
            <v>21112691.699999999</v>
          </cell>
          <cell r="I43">
            <v>0</v>
          </cell>
          <cell r="J43">
            <v>21216333.690000001</v>
          </cell>
          <cell r="K43">
            <v>0</v>
          </cell>
          <cell r="L43">
            <v>21216333.690000001</v>
          </cell>
          <cell r="M43">
            <v>0</v>
          </cell>
          <cell r="N43">
            <v>-0.48850094231336999</v>
          </cell>
          <cell r="O43">
            <v>0</v>
          </cell>
          <cell r="P43">
            <v>-0.48850094231336999</v>
          </cell>
        </row>
        <row r="44">
          <cell r="B44" t="str">
            <v>SEELEB</v>
          </cell>
          <cell r="C44" t="str">
            <v>Compensa Life SE</v>
          </cell>
          <cell r="D44" t="str">
            <v/>
          </cell>
          <cell r="E44">
            <v>0</v>
          </cell>
          <cell r="F44">
            <v>26421216.289999999</v>
          </cell>
          <cell r="G44">
            <v>0</v>
          </cell>
          <cell r="H44">
            <v>26421216.289999999</v>
          </cell>
          <cell r="I44">
            <v>0</v>
          </cell>
          <cell r="J44">
            <v>20734615.829999998</v>
          </cell>
          <cell r="K44">
            <v>0</v>
          </cell>
          <cell r="L44">
            <v>20734615.829999998</v>
          </cell>
          <cell r="M44">
            <v>0</v>
          </cell>
          <cell r="N44">
            <v>27.4256369475257</v>
          </cell>
          <cell r="O44">
            <v>0</v>
          </cell>
          <cell r="P44">
            <v>27.4256369475257</v>
          </cell>
        </row>
        <row r="45">
          <cell r="B45" t="str">
            <v>SEMO</v>
          </cell>
          <cell r="C45" t="str">
            <v>Wst Belgrad</v>
          </cell>
          <cell r="D45" t="str">
            <v/>
          </cell>
          <cell r="E45">
            <v>0</v>
          </cell>
          <cell r="F45">
            <v>12177590.58</v>
          </cell>
          <cell r="G45">
            <v>15542907.6</v>
          </cell>
          <cell r="H45">
            <v>27720498.18</v>
          </cell>
          <cell r="I45">
            <v>0</v>
          </cell>
          <cell r="J45">
            <v>11799761</v>
          </cell>
          <cell r="K45">
            <v>12595662.77</v>
          </cell>
          <cell r="L45">
            <v>24395423.77</v>
          </cell>
          <cell r="M45">
            <v>0</v>
          </cell>
          <cell r="N45">
            <v>3.20201044749974</v>
          </cell>
          <cell r="O45">
            <v>34.246056986169997</v>
          </cell>
          <cell r="P45">
            <v>19.230440406487801</v>
          </cell>
        </row>
        <row r="46">
          <cell r="B46" t="str">
            <v>SEMORE</v>
          </cell>
          <cell r="C46" t="str">
            <v>WIENER RE</v>
          </cell>
          <cell r="D46" t="str">
            <v/>
          </cell>
          <cell r="E46">
            <v>0</v>
          </cell>
          <cell r="F46">
            <v>0</v>
          </cell>
          <cell r="G46">
            <v>7402085.3700000001</v>
          </cell>
          <cell r="H46">
            <v>7402085.3700000001</v>
          </cell>
          <cell r="I46">
            <v>0</v>
          </cell>
          <cell r="J46">
            <v>0</v>
          </cell>
          <cell r="K46">
            <v>7012746.75</v>
          </cell>
          <cell r="L46">
            <v>7012746.75</v>
          </cell>
          <cell r="M46">
            <v>0</v>
          </cell>
          <cell r="N46">
            <v>0</v>
          </cell>
          <cell r="O46">
            <v>146.73544856015201</v>
          </cell>
          <cell r="P46">
            <v>146.73544856015201</v>
          </cell>
        </row>
        <row r="47">
          <cell r="B47" t="str">
            <v>SIGKOS</v>
          </cell>
          <cell r="C47" t="str">
            <v>SIGMA J.S.C.</v>
          </cell>
          <cell r="D47" t="str">
            <v/>
          </cell>
          <cell r="E47">
            <v>0</v>
          </cell>
          <cell r="F47">
            <v>0</v>
          </cell>
          <cell r="G47">
            <v>4513768.53</v>
          </cell>
          <cell r="H47">
            <v>4513768.53</v>
          </cell>
          <cell r="I47">
            <v>0</v>
          </cell>
          <cell r="J47">
            <v>0</v>
          </cell>
          <cell r="K47">
            <v>4405292.25</v>
          </cell>
          <cell r="L47">
            <v>4405292.25</v>
          </cell>
          <cell r="M47">
            <v>0</v>
          </cell>
          <cell r="N47">
            <v>0</v>
          </cell>
          <cell r="O47">
            <v>10.079870183414</v>
          </cell>
          <cell r="P47">
            <v>10.079870183414</v>
          </cell>
        </row>
        <row r="48">
          <cell r="B48" t="str">
            <v>SIGMAL</v>
          </cell>
          <cell r="C48" t="str">
            <v>Sigma Albanien</v>
          </cell>
          <cell r="D48" t="str">
            <v/>
          </cell>
          <cell r="E48">
            <v>0</v>
          </cell>
          <cell r="F48">
            <v>0</v>
          </cell>
          <cell r="G48">
            <v>3394164.75</v>
          </cell>
          <cell r="H48">
            <v>3394164.75</v>
          </cell>
          <cell r="I48">
            <v>0</v>
          </cell>
          <cell r="J48">
            <v>0</v>
          </cell>
          <cell r="K48">
            <v>2125484.37</v>
          </cell>
          <cell r="L48">
            <v>2125484.37</v>
          </cell>
          <cell r="M48">
            <v>0</v>
          </cell>
          <cell r="N48">
            <v>0</v>
          </cell>
          <cell r="O48">
            <v>61.097511622727197</v>
          </cell>
          <cell r="P48">
            <v>61.097511622727197</v>
          </cell>
        </row>
        <row r="49">
          <cell r="B49" t="str">
            <v>SIGMAZ</v>
          </cell>
          <cell r="C49" t="str">
            <v>WINNER a.d.o.</v>
          </cell>
          <cell r="D49" t="str">
            <v/>
          </cell>
          <cell r="E49">
            <v>0</v>
          </cell>
          <cell r="F49">
            <v>0</v>
          </cell>
          <cell r="G49">
            <v>7287374.3700000001</v>
          </cell>
          <cell r="H49">
            <v>7287374.3700000001</v>
          </cell>
          <cell r="I49">
            <v>0</v>
          </cell>
          <cell r="J49">
            <v>0</v>
          </cell>
          <cell r="K49">
            <v>6809343.8200000003</v>
          </cell>
          <cell r="L49">
            <v>6809343.8200000003</v>
          </cell>
          <cell r="M49">
            <v>0</v>
          </cell>
          <cell r="N49">
            <v>0</v>
          </cell>
          <cell r="O49">
            <v>7.1203808005100804</v>
          </cell>
          <cell r="P49">
            <v>7.1203808005100804</v>
          </cell>
        </row>
        <row r="50">
          <cell r="B50" t="str">
            <v>SOSI</v>
          </cell>
          <cell r="C50" t="str">
            <v>Erste osiguranje</v>
          </cell>
          <cell r="D50" t="str">
            <v/>
          </cell>
          <cell r="E50">
            <v>0</v>
          </cell>
          <cell r="F50">
            <v>11068125.220000001</v>
          </cell>
          <cell r="G50">
            <v>0</v>
          </cell>
          <cell r="H50">
            <v>11068125.220000001</v>
          </cell>
          <cell r="I50">
            <v>0</v>
          </cell>
          <cell r="J50">
            <v>8365996.8200000003</v>
          </cell>
          <cell r="K50">
            <v>0</v>
          </cell>
          <cell r="L50">
            <v>8365996.8200000003</v>
          </cell>
          <cell r="M50">
            <v>0</v>
          </cell>
          <cell r="N50">
            <v>32.298941275476103</v>
          </cell>
          <cell r="O50">
            <v>0</v>
          </cell>
          <cell r="P50">
            <v>32.298941275476103</v>
          </cell>
        </row>
        <row r="51">
          <cell r="B51" t="str">
            <v>STRAL</v>
          </cell>
          <cell r="C51" t="str">
            <v>Bulstrad Leben</v>
          </cell>
          <cell r="D51" t="str">
            <v/>
          </cell>
          <cell r="E51">
            <v>0</v>
          </cell>
          <cell r="F51">
            <v>15937505.800000001</v>
          </cell>
          <cell r="G51">
            <v>0</v>
          </cell>
          <cell r="H51">
            <v>15937505.800000001</v>
          </cell>
          <cell r="I51">
            <v>0</v>
          </cell>
          <cell r="J51">
            <v>12805153.52</v>
          </cell>
          <cell r="K51">
            <v>0</v>
          </cell>
          <cell r="L51">
            <v>12805153.52</v>
          </cell>
          <cell r="M51">
            <v>0</v>
          </cell>
          <cell r="N51">
            <v>24.461653467158101</v>
          </cell>
          <cell r="O51">
            <v>0</v>
          </cell>
          <cell r="P51">
            <v>24.461653467158101</v>
          </cell>
        </row>
        <row r="52">
          <cell r="B52" t="str">
            <v>STRAS</v>
          </cell>
          <cell r="C52" t="str">
            <v>Bulstrad Sach</v>
          </cell>
          <cell r="D52" t="str">
            <v/>
          </cell>
          <cell r="E52">
            <v>0</v>
          </cell>
          <cell r="F52">
            <v>0</v>
          </cell>
          <cell r="G52">
            <v>46858139.219999999</v>
          </cell>
          <cell r="H52">
            <v>46858139.219999999</v>
          </cell>
          <cell r="I52">
            <v>0</v>
          </cell>
          <cell r="J52">
            <v>0</v>
          </cell>
          <cell r="K52">
            <v>47426939.469999999</v>
          </cell>
          <cell r="L52">
            <v>47426939.469999999</v>
          </cell>
          <cell r="M52">
            <v>0</v>
          </cell>
          <cell r="N52">
            <v>0</v>
          </cell>
          <cell r="O52">
            <v>0.11626231971995001</v>
          </cell>
          <cell r="P52">
            <v>0.11626231971995001</v>
          </cell>
        </row>
        <row r="53">
          <cell r="B53" t="str">
            <v>UIG</v>
          </cell>
          <cell r="C53" t="str">
            <v>Ukrainska Strakhova</v>
          </cell>
          <cell r="D53" t="str">
            <v/>
          </cell>
          <cell r="E53">
            <v>0</v>
          </cell>
          <cell r="F53">
            <v>0</v>
          </cell>
          <cell r="G53">
            <v>18383755.149999999</v>
          </cell>
          <cell r="H53">
            <v>18383755.149999999</v>
          </cell>
          <cell r="I53">
            <v>0</v>
          </cell>
          <cell r="J53">
            <v>0</v>
          </cell>
          <cell r="K53">
            <v>21630574.27</v>
          </cell>
          <cell r="L53">
            <v>21630574.27</v>
          </cell>
          <cell r="M53">
            <v>0</v>
          </cell>
          <cell r="N53">
            <v>0</v>
          </cell>
          <cell r="O53">
            <v>-13.254988722035399</v>
          </cell>
          <cell r="P53">
            <v>-13.254988722035399</v>
          </cell>
        </row>
        <row r="54">
          <cell r="B54" t="str">
            <v>VIEL</v>
          </cell>
          <cell r="C54" t="str">
            <v>Vienna Life</v>
          </cell>
          <cell r="D54" t="str">
            <v/>
          </cell>
          <cell r="E54">
            <v>0</v>
          </cell>
          <cell r="F54">
            <v>62366142.890000001</v>
          </cell>
          <cell r="G54">
            <v>0</v>
          </cell>
          <cell r="H54">
            <v>62366142.890000001</v>
          </cell>
          <cell r="I54">
            <v>0</v>
          </cell>
          <cell r="J54">
            <v>44231226.880000003</v>
          </cell>
          <cell r="K54">
            <v>0</v>
          </cell>
          <cell r="L54">
            <v>44231226.880000003</v>
          </cell>
          <cell r="M54">
            <v>0</v>
          </cell>
          <cell r="N54">
            <v>41.000255451200402</v>
          </cell>
          <cell r="O54">
            <v>0</v>
          </cell>
          <cell r="P54">
            <v>41.000255451200402</v>
          </cell>
        </row>
        <row r="55">
          <cell r="B55" t="str">
            <v>Gesamtergebnis</v>
          </cell>
          <cell r="C55" t="str">
            <v/>
          </cell>
          <cell r="D55" t="str">
            <v/>
          </cell>
          <cell r="E55">
            <v>12960814.689999999</v>
          </cell>
          <cell r="F55">
            <v>232353083.02000004</v>
          </cell>
          <cell r="G55">
            <v>319148073.20999998</v>
          </cell>
          <cell r="H55">
            <v>564461970.92000008</v>
          </cell>
          <cell r="I55">
            <v>21211012.079999998</v>
          </cell>
          <cell r="J55">
            <v>188735085.99000001</v>
          </cell>
          <cell r="K55">
            <v>320994271.88</v>
          </cell>
          <cell r="L55">
            <v>530940369.94999999</v>
          </cell>
          <cell r="M55">
            <v>-38.895821467091501</v>
          </cell>
          <cell r="N55">
            <v>23.1106986818079</v>
          </cell>
          <cell r="O55">
            <v>5.3463950523128601</v>
          </cell>
          <cell r="P55">
            <v>9.8936574581712105</v>
          </cell>
        </row>
        <row r="56">
          <cell r="B56" t="str">
            <v>VIGRE</v>
          </cell>
          <cell r="C56" t="str">
            <v>VIG RE zajišťovna</v>
          </cell>
          <cell r="D56" t="str">
            <v/>
          </cell>
          <cell r="E56">
            <v>0</v>
          </cell>
          <cell r="F56">
            <v>29404286.609999999</v>
          </cell>
          <cell r="G56">
            <v>181887460.09</v>
          </cell>
          <cell r="H56">
            <v>211291746.69999999</v>
          </cell>
          <cell r="I56">
            <v>0</v>
          </cell>
          <cell r="J56">
            <v>39249980.740000002</v>
          </cell>
          <cell r="K56">
            <v>166310713.19999999</v>
          </cell>
          <cell r="L56">
            <v>205560693.94</v>
          </cell>
          <cell r="M56">
            <v>0</v>
          </cell>
          <cell r="N56">
            <v>-38.913480088500002</v>
          </cell>
          <cell r="O56">
            <v>-14.809916604939399</v>
          </cell>
          <cell r="P56">
            <v>-19.412277028821201</v>
          </cell>
        </row>
        <row r="57">
          <cell r="B57" t="str">
            <v>WSTKON</v>
          </cell>
          <cell r="C57" t="str">
            <v>VIG Holding</v>
          </cell>
          <cell r="D57" t="str">
            <v/>
          </cell>
          <cell r="E57">
            <v>0</v>
          </cell>
          <cell r="F57">
            <v>0</v>
          </cell>
          <cell r="G57">
            <v>473522936.61000001</v>
          </cell>
          <cell r="H57">
            <v>473522936.61000001</v>
          </cell>
          <cell r="I57">
            <v>0</v>
          </cell>
          <cell r="J57">
            <v>0</v>
          </cell>
          <cell r="K57">
            <v>471963607.32999998</v>
          </cell>
          <cell r="L57">
            <v>471963607.32999998</v>
          </cell>
          <cell r="M57">
            <v>0</v>
          </cell>
          <cell r="N57">
            <v>0</v>
          </cell>
          <cell r="O57">
            <v>1.5018343066955899</v>
          </cell>
          <cell r="P57">
            <v>1.5018343066955899</v>
          </cell>
        </row>
        <row r="58">
          <cell r="B58" t="str">
            <v>Gesamtergebnis</v>
          </cell>
          <cell r="C58" t="str">
            <v/>
          </cell>
          <cell r="D58" t="str">
            <v/>
          </cell>
          <cell r="E58">
            <v>0</v>
          </cell>
          <cell r="F58">
            <v>29404286.609999999</v>
          </cell>
          <cell r="G58">
            <v>655410396.70000005</v>
          </cell>
          <cell r="H58">
            <v>684814683.31000006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-38.913480088500002</v>
          </cell>
          <cell r="O58">
            <v>-2.7484055046164899</v>
          </cell>
          <cell r="P58">
            <v>-4.8435015450349903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VIG">
      <a:dk1>
        <a:sysClr val="windowText" lastClr="000000"/>
      </a:dk1>
      <a:lt1>
        <a:sysClr val="window" lastClr="FFFFFF"/>
      </a:lt1>
      <a:dk2>
        <a:srgbClr val="1F497D"/>
      </a:dk2>
      <a:lt2>
        <a:srgbClr val="E8E8E9"/>
      </a:lt2>
      <a:accent1>
        <a:srgbClr val="C80A1E"/>
      </a:accent1>
      <a:accent2>
        <a:srgbClr val="C7C7C8"/>
      </a:accent2>
      <a:accent3>
        <a:srgbClr val="7596A3"/>
      </a:accent3>
      <a:accent4>
        <a:srgbClr val="6B8333"/>
      </a:accent4>
      <a:accent5>
        <a:srgbClr val="3371B3"/>
      </a:accent5>
      <a:accent6>
        <a:srgbClr val="FBD343"/>
      </a:accent6>
      <a:hlink>
        <a:srgbClr val="FF8B33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27"/>
  <sheetViews>
    <sheetView showGridLines="0" tabSelected="1" view="pageBreakPreview" topLeftCell="E1" zoomScale="85" zoomScaleNormal="100" zoomScaleSheetLayoutView="85" workbookViewId="0">
      <selection activeCell="M1" sqref="M1"/>
    </sheetView>
  </sheetViews>
  <sheetFormatPr baseColWidth="10" defaultColWidth="9.85546875" defaultRowHeight="12.75"/>
  <cols>
    <col min="1" max="1" width="33.5703125" style="2" hidden="1" customWidth="1"/>
    <col min="2" max="2" width="35.140625" style="2" hidden="1" customWidth="1"/>
    <col min="3" max="4" width="5.85546875" style="2" hidden="1" customWidth="1"/>
    <col min="5" max="5" width="9.85546875" style="2" customWidth="1"/>
    <col min="6" max="6" width="12.5703125" style="2" customWidth="1"/>
    <col min="7" max="7" width="43.5703125" style="2" bestFit="1" customWidth="1"/>
    <col min="8" max="12" width="9.85546875" style="2" customWidth="1"/>
    <col min="13" max="13" width="9.85546875" style="18" customWidth="1"/>
    <col min="14" max="16384" width="9.85546875" style="2"/>
  </cols>
  <sheetData>
    <row r="1" spans="1:13">
      <c r="A1" s="2" t="s">
        <v>44</v>
      </c>
    </row>
    <row r="2" spans="1:13">
      <c r="A2" s="2" t="s">
        <v>45</v>
      </c>
    </row>
    <row r="3" spans="1:13">
      <c r="A3" s="2">
        <v>1</v>
      </c>
    </row>
    <row r="4" spans="1:13">
      <c r="B4" s="39"/>
    </row>
    <row r="8" spans="1:13" ht="20.25">
      <c r="A8" s="12" t="s">
        <v>238</v>
      </c>
      <c r="B8" s="12" t="s">
        <v>239</v>
      </c>
      <c r="E8" s="62" t="str">
        <f>IF($A$3=1,$A$8,$B$8)</f>
        <v>Vienna Insurance Group Finanzdaten 2022</v>
      </c>
      <c r="F8" s="56"/>
      <c r="G8" s="56"/>
      <c r="H8" s="56"/>
      <c r="I8" s="56"/>
      <c r="J8" s="57"/>
      <c r="K8" s="57"/>
      <c r="L8" s="58"/>
    </row>
    <row r="11" spans="1:13" s="59" customFormat="1" ht="30" customHeight="1" thickBot="1">
      <c r="A11" s="59" t="s">
        <v>137</v>
      </c>
      <c r="B11" s="59" t="s">
        <v>4</v>
      </c>
      <c r="C11" s="60" t="s">
        <v>46</v>
      </c>
      <c r="D11" s="60" t="s">
        <v>3</v>
      </c>
      <c r="E11" s="63" t="str">
        <f>IF($A$3=1,$B$11,$A$11)</f>
        <v>Jahresvergleich</v>
      </c>
      <c r="F11" s="63"/>
      <c r="G11" s="63"/>
      <c r="H11" s="63"/>
      <c r="I11" s="63"/>
      <c r="J11" s="63"/>
      <c r="K11" s="63"/>
      <c r="L11" s="64" t="str">
        <f>IF($A$3=1,$D$11,$C$11)</f>
        <v>Seite</v>
      </c>
      <c r="M11" s="51"/>
    </row>
    <row r="13" spans="1:13" ht="19.5" customHeight="1">
      <c r="A13" s="2" t="s">
        <v>41</v>
      </c>
      <c r="B13" s="2" t="s">
        <v>5</v>
      </c>
      <c r="G13" s="21" t="str">
        <f>IF($A$3=1,$B$13,$A$13)</f>
        <v>Gewinn- und Verlustrechnung</v>
      </c>
      <c r="H13" s="21"/>
      <c r="I13" s="21"/>
      <c r="J13" s="21"/>
      <c r="K13" s="21"/>
      <c r="L13" s="22">
        <v>2</v>
      </c>
      <c r="M13" s="65"/>
    </row>
    <row r="14" spans="1:13" ht="19.5" customHeight="1">
      <c r="A14" s="2" t="s">
        <v>42</v>
      </c>
      <c r="B14" s="2" t="s">
        <v>6</v>
      </c>
      <c r="G14" s="23" t="str">
        <f>IF($A$3=1,$B$14,$A$14)</f>
        <v>Bilanz</v>
      </c>
      <c r="H14" s="23"/>
      <c r="I14" s="23"/>
      <c r="J14" s="23"/>
      <c r="K14" s="23"/>
      <c r="L14" s="24">
        <v>3</v>
      </c>
      <c r="M14" s="65"/>
    </row>
    <row r="15" spans="1:13" ht="19.5" customHeight="1">
      <c r="A15" s="2" t="s">
        <v>132</v>
      </c>
      <c r="B15" s="2" t="s">
        <v>133</v>
      </c>
      <c r="G15" s="23" t="str">
        <f>IF($A$3=1,$B$15,$A$15)</f>
        <v>GuV nach Segmenten</v>
      </c>
      <c r="H15" s="23"/>
      <c r="I15" s="23"/>
      <c r="J15" s="23"/>
      <c r="K15" s="23"/>
      <c r="L15" s="24">
        <v>4</v>
      </c>
      <c r="M15" s="65"/>
    </row>
    <row r="16" spans="1:13" ht="19.5" customHeight="1">
      <c r="A16" s="2" t="s">
        <v>151</v>
      </c>
      <c r="B16" s="2" t="s">
        <v>152</v>
      </c>
      <c r="G16" s="23" t="str">
        <f>IF($A$3=1,$B$16,$A$16)</f>
        <v>GuV nach Segmenten - Quartale</v>
      </c>
      <c r="L16" s="156">
        <v>9</v>
      </c>
      <c r="M16" s="65"/>
    </row>
    <row r="17" spans="1:13" ht="19.5" customHeight="1">
      <c r="A17" s="2" t="s">
        <v>86</v>
      </c>
      <c r="B17" s="2" t="s">
        <v>31</v>
      </c>
      <c r="G17" s="23" t="str">
        <f>IF($A$3=1,$B$17,$A$17)</f>
        <v>Länderübersicht</v>
      </c>
      <c r="H17" s="23"/>
      <c r="I17" s="23"/>
      <c r="J17" s="23"/>
      <c r="K17" s="23"/>
      <c r="L17" s="24">
        <v>14</v>
      </c>
      <c r="M17" s="65"/>
    </row>
    <row r="18" spans="1:13">
      <c r="A18" s="2" t="s">
        <v>43</v>
      </c>
      <c r="B18" s="2" t="s">
        <v>7</v>
      </c>
      <c r="G18" s="18"/>
      <c r="H18" s="18"/>
      <c r="I18" s="18"/>
      <c r="J18" s="18"/>
      <c r="K18" s="18"/>
      <c r="L18" s="18"/>
    </row>
    <row r="21" spans="1:13" s="59" customFormat="1" ht="30" customHeight="1" thickBot="1">
      <c r="A21" s="59" t="s">
        <v>134</v>
      </c>
      <c r="B21" s="59" t="s">
        <v>97</v>
      </c>
      <c r="C21" s="60"/>
      <c r="D21" s="60"/>
      <c r="E21" s="63" t="str">
        <f>IF($A$3=1,$B$21,$A$21)</f>
        <v>Sonstiges</v>
      </c>
      <c r="F21" s="63"/>
      <c r="G21" s="63"/>
      <c r="H21" s="63"/>
      <c r="I21" s="63"/>
      <c r="J21" s="63"/>
      <c r="K21" s="63"/>
      <c r="L21" s="64" t="str">
        <f>IF($A$3=1,$D$11,$C$11)</f>
        <v>Seite</v>
      </c>
      <c r="M21" s="51"/>
    </row>
    <row r="22" spans="1:13" ht="12.75" customHeight="1">
      <c r="E22" s="49"/>
      <c r="F22" s="49"/>
      <c r="G22" s="49"/>
      <c r="H22" s="49"/>
      <c r="I22" s="49"/>
      <c r="J22" s="49"/>
      <c r="K22" s="49"/>
      <c r="L22" s="50"/>
      <c r="M22" s="51"/>
    </row>
    <row r="23" spans="1:13" ht="19.5" customHeight="1">
      <c r="A23" s="2" t="s">
        <v>0</v>
      </c>
      <c r="B23" s="2" t="s">
        <v>0</v>
      </c>
      <c r="F23" s="61"/>
      <c r="G23" s="21" t="str">
        <f>IF($A$3=1,$B$23,$A$23)</f>
        <v>Combined Ratio</v>
      </c>
      <c r="H23" s="21"/>
      <c r="I23" s="21"/>
      <c r="J23" s="21"/>
      <c r="K23" s="21"/>
      <c r="L23" s="21">
        <v>15</v>
      </c>
      <c r="M23" s="65"/>
    </row>
    <row r="24" spans="1:13" ht="19.5" customHeight="1">
      <c r="A24" s="2" t="s">
        <v>135</v>
      </c>
      <c r="B24" s="2" t="s">
        <v>136</v>
      </c>
      <c r="F24" s="61"/>
      <c r="G24" s="21" t="str">
        <f>IF($A$3=1,$B$24,$A$24)</f>
        <v>Zusätzliche Informationen</v>
      </c>
      <c r="H24" s="223"/>
      <c r="I24" s="224"/>
      <c r="J24" s="224"/>
      <c r="K24" s="224"/>
      <c r="L24" s="224">
        <v>16</v>
      </c>
      <c r="M24" s="66"/>
    </row>
    <row r="25" spans="1:13" ht="12.75" customHeight="1">
      <c r="E25" s="314"/>
      <c r="F25" s="314"/>
      <c r="G25" s="314"/>
      <c r="H25" s="314"/>
      <c r="I25" s="314"/>
      <c r="J25" s="314"/>
      <c r="K25" s="314"/>
      <c r="L25" s="314"/>
    </row>
    <row r="26" spans="1:13">
      <c r="E26" s="314"/>
      <c r="F26" s="314"/>
      <c r="G26" s="314"/>
      <c r="H26" s="314"/>
      <c r="I26" s="314"/>
      <c r="J26" s="314"/>
      <c r="K26" s="314"/>
      <c r="L26" s="314"/>
    </row>
    <row r="27" spans="1:13" ht="33.75" customHeight="1">
      <c r="A27" s="124"/>
      <c r="B27" s="124"/>
    </row>
  </sheetData>
  <mergeCells count="1">
    <mergeCell ref="E25:L26"/>
  </mergeCells>
  <phoneticPr fontId="11" type="noConversion"/>
  <pageMargins left="0.78740157499999996" right="0.78740157499999996" top="0.984251969" bottom="0.8" header="0.4921259845" footer="0.4921259845"/>
  <pageSetup paperSize="9" scale="89" orientation="landscape" r:id="rId1"/>
  <headerFooter alignWithMargins="0">
    <oddFooter>&amp;CInhalt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locked="0" defaultSize="0" autoLine="0" autoPict="0">
                <anchor moveWithCells="1">
                  <from>
                    <xdr:col>8</xdr:col>
                    <xdr:colOff>0</xdr:colOff>
                    <xdr:row>3</xdr:row>
                    <xdr:rowOff>47625</xdr:rowOff>
                  </from>
                  <to>
                    <xdr:col>9</xdr:col>
                    <xdr:colOff>257175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27"/>
  <sheetViews>
    <sheetView showGridLines="0" view="pageBreakPreview" topLeftCell="C1" zoomScale="85" zoomScaleNormal="80" zoomScaleSheetLayoutView="85" workbookViewId="0">
      <selection activeCell="F1" sqref="F1"/>
    </sheetView>
  </sheetViews>
  <sheetFormatPr baseColWidth="10" defaultColWidth="43.28515625" defaultRowHeight="15"/>
  <cols>
    <col min="1" max="1" width="56.42578125" style="1" hidden="1" customWidth="1"/>
    <col min="2" max="2" width="53.28515625" style="1" hidden="1" customWidth="1"/>
    <col min="3" max="3" width="81" style="1" customWidth="1"/>
    <col min="4" max="5" width="16.42578125" style="1" customWidth="1"/>
    <col min="6" max="6" width="11.42578125" style="1" customWidth="1"/>
    <col min="7" max="16384" width="43.28515625" style="1"/>
  </cols>
  <sheetData>
    <row r="1" spans="1:6">
      <c r="A1" s="2" t="s">
        <v>44</v>
      </c>
    </row>
    <row r="2" spans="1:6">
      <c r="A2" s="2" t="s">
        <v>45</v>
      </c>
    </row>
    <row r="3" spans="1:6">
      <c r="A3" s="2">
        <v>1</v>
      </c>
    </row>
    <row r="7" spans="1:6" ht="18">
      <c r="A7" s="17" t="s">
        <v>8</v>
      </c>
      <c r="B7" s="17" t="s">
        <v>47</v>
      </c>
      <c r="C7" s="75" t="str">
        <f>IF($A$3=1,$A$7,$B$7)</f>
        <v>Gewinn- und Verlustrechnung nach IFRS (in EUR Mio.)</v>
      </c>
      <c r="D7" s="67"/>
    </row>
    <row r="8" spans="1:6">
      <c r="A8" s="9"/>
      <c r="B8" s="9"/>
    </row>
    <row r="9" spans="1:6" ht="30" customHeight="1" thickBot="1">
      <c r="A9" s="9"/>
      <c r="B9" s="9"/>
      <c r="C9" s="69"/>
      <c r="D9" s="71">
        <v>2022</v>
      </c>
      <c r="E9" s="70">
        <v>2021</v>
      </c>
      <c r="F9" s="74" t="s">
        <v>233</v>
      </c>
    </row>
    <row r="10" spans="1:6" ht="20.100000000000001" customHeight="1">
      <c r="A10" s="10" t="s">
        <v>181</v>
      </c>
      <c r="B10" s="10" t="s">
        <v>182</v>
      </c>
      <c r="C10" s="181" t="str">
        <f>IF($A$3=1,$A10,$B10)</f>
        <v>Verrechnete Prämien</v>
      </c>
      <c r="D10" s="182">
        <v>12559.2</v>
      </c>
      <c r="E10" s="181">
        <v>11002.6</v>
      </c>
      <c r="F10" s="309">
        <v>14.148299532567886</v>
      </c>
    </row>
    <row r="11" spans="1:6" ht="20.100000000000001" customHeight="1">
      <c r="A11" s="10" t="s">
        <v>90</v>
      </c>
      <c r="B11" s="10" t="s">
        <v>93</v>
      </c>
      <c r="C11" s="20" t="str">
        <f>IF($A$3=1,$A11,$B11)</f>
        <v>Abgegrenzte Prämien</v>
      </c>
      <c r="D11" s="72">
        <v>10910.9</v>
      </c>
      <c r="E11" s="20">
        <v>9705.6</v>
      </c>
      <c r="F11" s="307">
        <v>12.418099069883425</v>
      </c>
    </row>
    <row r="12" spans="1:6" ht="20.100000000000001" customHeight="1">
      <c r="A12" s="10" t="s">
        <v>224</v>
      </c>
      <c r="B12" s="10" t="s">
        <v>183</v>
      </c>
      <c r="C12" s="19" t="str">
        <f t="shared" ref="C12:C24" si="0">IF($A$3=1,$A12,$B12)</f>
        <v>Finanzergebnis exkl. Ergebnis aus Anteilen an at equity bewerteten Unternehmen</v>
      </c>
      <c r="D12" s="72">
        <v>778.9</v>
      </c>
      <c r="E12" s="20">
        <v>607</v>
      </c>
      <c r="F12" s="307">
        <v>28.323589094594027</v>
      </c>
    </row>
    <row r="13" spans="1:6" ht="20.100000000000001" customHeight="1">
      <c r="A13" s="10" t="s">
        <v>225</v>
      </c>
      <c r="B13" s="10" t="s">
        <v>179</v>
      </c>
      <c r="C13" s="19" t="str">
        <f t="shared" si="0"/>
        <v>Ergebnis aus Anteilen an at equity bewerteten Unternehmen</v>
      </c>
      <c r="D13" s="72">
        <v>18.3</v>
      </c>
      <c r="E13" s="20">
        <v>24.9</v>
      </c>
      <c r="F13" s="307">
        <v>-26.477890762215839</v>
      </c>
    </row>
    <row r="14" spans="1:6" ht="20.100000000000001" customHeight="1">
      <c r="A14" s="10" t="s">
        <v>184</v>
      </c>
      <c r="B14" s="10" t="s">
        <v>119</v>
      </c>
      <c r="C14" s="19" t="str">
        <f t="shared" si="0"/>
        <v>Sonstige Erträge</v>
      </c>
      <c r="D14" s="72">
        <v>185.9</v>
      </c>
      <c r="E14" s="20">
        <v>165.8</v>
      </c>
      <c r="F14" s="307">
        <v>12.106432106350407</v>
      </c>
    </row>
    <row r="15" spans="1:6" ht="20.100000000000001" customHeight="1">
      <c r="A15" s="10" t="s">
        <v>185</v>
      </c>
      <c r="B15" s="10" t="s">
        <v>186</v>
      </c>
      <c r="C15" s="20" t="str">
        <f t="shared" si="0"/>
        <v>Aufwendungen für Versicherungsfälle</v>
      </c>
      <c r="D15" s="72">
        <v>-7912</v>
      </c>
      <c r="E15" s="20">
        <v>-7136.6</v>
      </c>
      <c r="F15" s="307">
        <v>10.866224461212104</v>
      </c>
    </row>
    <row r="16" spans="1:6" ht="20.100000000000001" customHeight="1">
      <c r="A16" s="10" t="s">
        <v>187</v>
      </c>
      <c r="B16" s="10" t="s">
        <v>94</v>
      </c>
      <c r="C16" s="19" t="str">
        <f t="shared" si="0"/>
        <v>Aufwendungen für Versicherungsabschluss und -verwaltung</v>
      </c>
      <c r="D16" s="72">
        <v>-2930.5</v>
      </c>
      <c r="E16" s="20">
        <v>-2536.8000000000002</v>
      </c>
      <c r="F16" s="307">
        <v>15.516924143567401</v>
      </c>
    </row>
    <row r="17" spans="1:7" ht="20.100000000000001" customHeight="1">
      <c r="A17" s="10" t="s">
        <v>188</v>
      </c>
      <c r="B17" s="10" t="s">
        <v>130</v>
      </c>
      <c r="C17" s="19" t="str">
        <f t="shared" si="0"/>
        <v>Sonstige Aufwendungen</v>
      </c>
      <c r="D17" s="72">
        <v>-421.5</v>
      </c>
      <c r="E17" s="20">
        <v>-317.89999999999998</v>
      </c>
      <c r="F17" s="307">
        <v>32.58197567768417</v>
      </c>
    </row>
    <row r="18" spans="1:7" s="61" customFormat="1" ht="22.5" customHeight="1">
      <c r="A18" s="10" t="s">
        <v>208</v>
      </c>
      <c r="B18" s="10" t="s">
        <v>214</v>
      </c>
      <c r="C18" s="30" t="str">
        <f t="shared" si="0"/>
        <v>Operatives Gruppenergebnis</v>
      </c>
      <c r="D18" s="73">
        <v>630</v>
      </c>
      <c r="E18" s="30">
        <v>512</v>
      </c>
      <c r="F18" s="310">
        <v>23.041775272562926</v>
      </c>
    </row>
    <row r="19" spans="1:7" s="61" customFormat="1" ht="22.5" customHeight="1">
      <c r="A19" s="10" t="s">
        <v>210</v>
      </c>
      <c r="B19" s="10" t="s">
        <v>211</v>
      </c>
      <c r="C19" s="229" t="str">
        <f t="shared" si="0"/>
        <v>Anpassungen</v>
      </c>
      <c r="D19" s="230">
        <v>-67.599999999999994</v>
      </c>
      <c r="E19" s="229">
        <v>-0.7</v>
      </c>
      <c r="F19" s="308" t="s">
        <v>229</v>
      </c>
    </row>
    <row r="20" spans="1:7" s="61" customFormat="1" ht="22.5" customHeight="1" thickBot="1">
      <c r="A20" s="10" t="s">
        <v>172</v>
      </c>
      <c r="B20" s="10" t="s">
        <v>173</v>
      </c>
      <c r="C20" s="234" t="str">
        <f t="shared" si="0"/>
        <v>Ergebnis vor Steuern</v>
      </c>
      <c r="D20" s="235">
        <v>562.4</v>
      </c>
      <c r="E20" s="234">
        <v>511.3</v>
      </c>
      <c r="F20" s="311">
        <v>9.9913432655403867</v>
      </c>
    </row>
    <row r="21" spans="1:7" ht="20.100000000000001" customHeight="1">
      <c r="A21" s="10" t="s">
        <v>11</v>
      </c>
      <c r="B21" s="10" t="s">
        <v>48</v>
      </c>
      <c r="C21" s="20" t="str">
        <f t="shared" si="0"/>
        <v>Steuern</v>
      </c>
      <c r="D21" s="72">
        <v>-98.1</v>
      </c>
      <c r="E21" s="20">
        <v>-123.3</v>
      </c>
      <c r="F21" s="307">
        <v>-20.437751957285645</v>
      </c>
    </row>
    <row r="22" spans="1:7" s="61" customFormat="1" ht="22.5" customHeight="1">
      <c r="A22" s="10" t="s">
        <v>189</v>
      </c>
      <c r="B22" s="10" t="s">
        <v>212</v>
      </c>
      <c r="C22" s="30" t="str">
        <f t="shared" si="0"/>
        <v>Periodenergebnis</v>
      </c>
      <c r="D22" s="73">
        <v>464.3</v>
      </c>
      <c r="E22" s="30">
        <v>388</v>
      </c>
      <c r="F22" s="310">
        <v>19.664408823251399</v>
      </c>
    </row>
    <row r="23" spans="1:7" ht="20.100000000000001" customHeight="1">
      <c r="A23" s="10" t="s">
        <v>190</v>
      </c>
      <c r="B23" s="10" t="s">
        <v>191</v>
      </c>
      <c r="C23" s="20" t="str">
        <f t="shared" si="0"/>
        <v>Nicht beherrschende Anteile am Periodenergebnis</v>
      </c>
      <c r="D23" s="72">
        <v>1.7</v>
      </c>
      <c r="E23" s="20">
        <v>-12.3</v>
      </c>
      <c r="F23" s="307" t="s">
        <v>227</v>
      </c>
      <c r="G23" s="171"/>
    </row>
    <row r="24" spans="1:7" s="61" customFormat="1" ht="22.5" customHeight="1">
      <c r="A24" s="10" t="s">
        <v>192</v>
      </c>
      <c r="B24" s="10" t="s">
        <v>193</v>
      </c>
      <c r="C24" s="30" t="str">
        <f t="shared" si="0"/>
        <v>Periodenergebnis nach Steuern und Nicht beherrschende Anteile</v>
      </c>
      <c r="D24" s="73">
        <v>465.9</v>
      </c>
      <c r="E24" s="30">
        <v>375.7</v>
      </c>
      <c r="F24" s="310">
        <v>24.009514012167799</v>
      </c>
      <c r="G24" s="245"/>
    </row>
    <row r="25" spans="1:7">
      <c r="A25" s="9"/>
      <c r="B25" s="9"/>
    </row>
    <row r="26" spans="1:7">
      <c r="A26" s="9"/>
      <c r="B26" s="9"/>
    </row>
    <row r="27" spans="1:7" ht="18">
      <c r="A27" s="11"/>
      <c r="B27" s="9"/>
      <c r="C27" s="68"/>
    </row>
  </sheetData>
  <phoneticPr fontId="0" type="noConversion"/>
  <pageMargins left="0.78740157499999996" right="0.78740157499999996" top="0.53" bottom="0.984251969" header="0.4921259845" footer="0.4921259845"/>
  <pageSetup paperSize="9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locked="0" defaultSize="0" autoLine="0" autoPict="0">
                <anchor moveWithCells="1">
                  <from>
                    <xdr:col>2</xdr:col>
                    <xdr:colOff>2590800</xdr:colOff>
                    <xdr:row>2</xdr:row>
                    <xdr:rowOff>19050</xdr:rowOff>
                  </from>
                  <to>
                    <xdr:col>2</xdr:col>
                    <xdr:colOff>3505200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F31"/>
  <sheetViews>
    <sheetView showGridLines="0" view="pageBreakPreview" topLeftCell="C1" zoomScale="85" zoomScaleNormal="100" zoomScaleSheetLayoutView="85" workbookViewId="0">
      <selection activeCell="F1" sqref="F1"/>
    </sheetView>
  </sheetViews>
  <sheetFormatPr baseColWidth="10" defaultColWidth="43.28515625" defaultRowHeight="15"/>
  <cols>
    <col min="1" max="1" width="47.42578125" style="1" hidden="1" customWidth="1"/>
    <col min="2" max="2" width="41" style="1" hidden="1" customWidth="1"/>
    <col min="3" max="3" width="77.28515625" style="1" bestFit="1" customWidth="1"/>
    <col min="4" max="5" width="16.42578125" style="1" customWidth="1"/>
    <col min="6" max="6" width="11.42578125" style="1" customWidth="1"/>
    <col min="7" max="16384" width="43.28515625" style="1"/>
  </cols>
  <sheetData>
    <row r="1" spans="1:6">
      <c r="A1" s="2" t="s">
        <v>44</v>
      </c>
    </row>
    <row r="2" spans="1:6">
      <c r="A2" s="2" t="s">
        <v>45</v>
      </c>
    </row>
    <row r="3" spans="1:6">
      <c r="A3" s="2">
        <v>1</v>
      </c>
      <c r="D3" s="170"/>
      <c r="E3" s="171"/>
    </row>
    <row r="4" spans="1:6" ht="15.75" thickBot="1"/>
    <row r="5" spans="1:6" ht="16.5" thickBot="1">
      <c r="A5" s="128" t="s">
        <v>103</v>
      </c>
      <c r="B5" s="129">
        <v>8</v>
      </c>
    </row>
    <row r="7" spans="1:6" ht="18">
      <c r="A7" s="9" t="s">
        <v>12</v>
      </c>
      <c r="B7" s="9" t="s">
        <v>49</v>
      </c>
      <c r="C7" s="75" t="str">
        <f>IF($A$3=1,$A$7,$B$7)</f>
        <v>Bilanz nach IFRS (in EUR Mio.)</v>
      </c>
    </row>
    <row r="8" spans="1:6">
      <c r="A8" s="9"/>
      <c r="B8" s="9"/>
    </row>
    <row r="9" spans="1:6" ht="18.75" thickBot="1">
      <c r="A9" s="10"/>
      <c r="B9" s="10">
        <f>A9</f>
        <v>0</v>
      </c>
      <c r="C9" s="69"/>
      <c r="D9" s="109">
        <v>44926</v>
      </c>
      <c r="E9" s="130">
        <v>44561</v>
      </c>
      <c r="F9" s="74" t="s">
        <v>1</v>
      </c>
    </row>
    <row r="10" spans="1:6">
      <c r="A10" s="9" t="s">
        <v>195</v>
      </c>
      <c r="B10" s="9" t="s">
        <v>196</v>
      </c>
      <c r="C10" s="28" t="str">
        <f>IF($A$3=1,$A$10,$B$10)</f>
        <v>Immaterielle Vermögenswerte</v>
      </c>
      <c r="D10" s="77">
        <v>2084.6999999999998</v>
      </c>
      <c r="E10" s="28">
        <v>1744.2</v>
      </c>
      <c r="F10" s="81">
        <v>19.526550708254042</v>
      </c>
    </row>
    <row r="11" spans="1:6">
      <c r="A11" s="9" t="s">
        <v>194</v>
      </c>
      <c r="B11" s="9" t="s">
        <v>228</v>
      </c>
      <c r="C11" s="28" t="str">
        <f>IF($A$3=1,$A$11,$B$11)</f>
        <v>Nutzungsrechte</v>
      </c>
      <c r="D11" s="77">
        <v>178.7</v>
      </c>
      <c r="E11" s="28">
        <v>173.3</v>
      </c>
      <c r="F11" s="81">
        <v>3.0660499684947551</v>
      </c>
    </row>
    <row r="12" spans="1:6">
      <c r="A12" s="9" t="s">
        <v>13</v>
      </c>
      <c r="B12" s="9" t="s">
        <v>89</v>
      </c>
      <c r="C12" s="25" t="str">
        <f>IF($A$3=1,$A$12,$B$12)</f>
        <v>Kapitalanlagen</v>
      </c>
      <c r="D12" s="77">
        <v>32340.400000000001</v>
      </c>
      <c r="E12" s="25">
        <v>34809.800000000003</v>
      </c>
      <c r="F12" s="82">
        <v>-7.0940823952473808</v>
      </c>
    </row>
    <row r="13" spans="1:6">
      <c r="A13" s="9" t="s">
        <v>197</v>
      </c>
      <c r="B13" s="9" t="s">
        <v>198</v>
      </c>
      <c r="C13" s="25" t="str">
        <f>IF($A$3=1,$A$13,$B$13)</f>
        <v>Kapitalanlagen der fonds- und indexgebundenen Lebensversicherung</v>
      </c>
      <c r="D13" s="77">
        <v>7164.1</v>
      </c>
      <c r="E13" s="25">
        <v>8525.2999999999993</v>
      </c>
      <c r="F13" s="82">
        <v>-15.96656236256665</v>
      </c>
    </row>
    <row r="14" spans="1:6">
      <c r="A14" s="9" t="s">
        <v>21</v>
      </c>
      <c r="B14" s="9" t="s">
        <v>74</v>
      </c>
      <c r="C14" s="25" t="str">
        <f>IF($A$3=1,$A$14,$B$14)</f>
        <v>Anteile der Rückversicherer an den versicherungstechn. Rückstellungen</v>
      </c>
      <c r="D14" s="77">
        <v>1962.6</v>
      </c>
      <c r="E14" s="25">
        <v>1564.6</v>
      </c>
      <c r="F14" s="82">
        <v>25.43910813839172</v>
      </c>
    </row>
    <row r="15" spans="1:6">
      <c r="A15" s="9" t="s">
        <v>14</v>
      </c>
      <c r="B15" s="9" t="s">
        <v>50</v>
      </c>
      <c r="C15" s="25" t="str">
        <f>IF($A$3=1,$A$15,$B$15)</f>
        <v>Forderungen</v>
      </c>
      <c r="D15" s="77">
        <v>2341.6999999999998</v>
      </c>
      <c r="E15" s="25">
        <v>2067.1999999999998</v>
      </c>
      <c r="F15" s="82">
        <v>13.278268406661731</v>
      </c>
    </row>
    <row r="16" spans="1:6" s="61" customFormat="1" ht="15.75">
      <c r="A16" s="9" t="s">
        <v>81</v>
      </c>
      <c r="B16" s="9" t="s">
        <v>199</v>
      </c>
      <c r="C16" s="25" t="str">
        <f>IF($A$3=1,$A$16,$B$16)</f>
        <v>Steuerforderungen und Vorauszahlungen aus Ertragssteuern</v>
      </c>
      <c r="D16" s="77">
        <v>173.8</v>
      </c>
      <c r="E16" s="25">
        <v>135.1</v>
      </c>
      <c r="F16" s="82">
        <v>28.676089070281318</v>
      </c>
    </row>
    <row r="17" spans="1:6">
      <c r="A17" s="9" t="s">
        <v>15</v>
      </c>
      <c r="B17" s="9" t="s">
        <v>51</v>
      </c>
      <c r="C17" s="25" t="str">
        <f>IF($A$3=1,$A$17,$B$17)</f>
        <v>Aktive Steuerabgrenzung</v>
      </c>
      <c r="D17" s="77">
        <v>569.9</v>
      </c>
      <c r="E17" s="25">
        <v>311.39999999999998</v>
      </c>
      <c r="F17" s="84">
        <v>82.981042040120514</v>
      </c>
    </row>
    <row r="18" spans="1:6">
      <c r="A18" s="9" t="s">
        <v>16</v>
      </c>
      <c r="B18" s="9" t="s">
        <v>52</v>
      </c>
      <c r="C18" s="25" t="str">
        <f>IF($A$3=1,$A$18,$B$18)</f>
        <v>Übrige Aktiva</v>
      </c>
      <c r="D18" s="77">
        <v>399.2</v>
      </c>
      <c r="E18" s="25">
        <v>390.9</v>
      </c>
      <c r="F18" s="82">
        <v>2.1199067620054857</v>
      </c>
    </row>
    <row r="19" spans="1:6">
      <c r="A19" s="9" t="s">
        <v>17</v>
      </c>
      <c r="B19" s="9" t="s">
        <v>53</v>
      </c>
      <c r="C19" s="29" t="str">
        <f>IF($A$3=1,$A$19,$B$19)</f>
        <v>Zahlungsmittel und Zahlungsmitteläquivalente</v>
      </c>
      <c r="D19" s="225">
        <v>2059</v>
      </c>
      <c r="E19" s="29">
        <v>2456.3000000000002</v>
      </c>
      <c r="F19" s="83">
        <v>-16.177095098485104</v>
      </c>
    </row>
    <row r="20" spans="1:6" s="61" customFormat="1" ht="22.5" customHeight="1" thickBot="1">
      <c r="A20" s="9" t="s">
        <v>18</v>
      </c>
      <c r="B20" s="9" t="s">
        <v>54</v>
      </c>
      <c r="C20" s="226" t="str">
        <f>IF($A$3=1,$A$20,$B$20)</f>
        <v>Summe Aktiva</v>
      </c>
      <c r="D20" s="227">
        <v>49274</v>
      </c>
      <c r="E20" s="244">
        <v>52178.2</v>
      </c>
      <c r="F20" s="228">
        <v>-5.5658244179998988</v>
      </c>
    </row>
    <row r="21" spans="1:6" s="61" customFormat="1" ht="15.75">
      <c r="A21" s="9" t="s">
        <v>175</v>
      </c>
      <c r="B21" s="9" t="s">
        <v>176</v>
      </c>
      <c r="C21" s="28" t="str">
        <f>IF($A$3=1,$A$21,$B$21)</f>
        <v>Eigenkapital</v>
      </c>
      <c r="D21" s="77">
        <v>4434.2</v>
      </c>
      <c r="E21" s="28">
        <v>5597.9</v>
      </c>
      <c r="F21" s="81">
        <v>-20.789107892818713</v>
      </c>
    </row>
    <row r="22" spans="1:6">
      <c r="A22" s="9" t="s">
        <v>99</v>
      </c>
      <c r="B22" s="9" t="s">
        <v>98</v>
      </c>
      <c r="C22" s="26" t="str">
        <f>IF($A$3=1,$A$22,$B$22)</f>
        <v xml:space="preserve">     davon nicht beherrschende Anteile</v>
      </c>
      <c r="D22" s="176">
        <v>210.3</v>
      </c>
      <c r="E22" s="178">
        <v>119.7</v>
      </c>
      <c r="F22" s="301">
        <v>75.681802726456169</v>
      </c>
    </row>
    <row r="23" spans="1:6" s="61" customFormat="1" ht="15.75">
      <c r="A23" s="9" t="s">
        <v>19</v>
      </c>
      <c r="B23" s="9" t="s">
        <v>55</v>
      </c>
      <c r="C23" s="27" t="str">
        <f>IF($A$3=1,$A$23,$B$23)</f>
        <v>Nachrangige Verbindlichkeiten</v>
      </c>
      <c r="D23" s="80">
        <v>1746.4</v>
      </c>
      <c r="E23" s="27">
        <v>1461.3</v>
      </c>
      <c r="F23" s="82">
        <v>19.508900062149316</v>
      </c>
    </row>
    <row r="24" spans="1:6">
      <c r="A24" s="9" t="s">
        <v>20</v>
      </c>
      <c r="B24" s="9" t="s">
        <v>75</v>
      </c>
      <c r="C24" s="27" t="str">
        <f>IF($A$3=1,$A$24,$B$24)</f>
        <v>Versicherungstechnische Rückstellungen</v>
      </c>
      <c r="D24" s="80">
        <v>31987.9</v>
      </c>
      <c r="E24" s="27">
        <v>32546.2</v>
      </c>
      <c r="F24" s="82">
        <v>-1.7155816496833509</v>
      </c>
    </row>
    <row r="25" spans="1:6" s="61" customFormat="1" ht="15.75">
      <c r="A25" s="9" t="s">
        <v>215</v>
      </c>
      <c r="B25" s="9" t="s">
        <v>200</v>
      </c>
      <c r="C25" s="25" t="str">
        <f>IF($A$3=1,$A$25,$B$25)</f>
        <v>Versicherungstechnische Rückstellungen der fonds- und indexgebundenen LV</v>
      </c>
      <c r="D25" s="78">
        <v>6902.7</v>
      </c>
      <c r="E25" s="25">
        <v>8188.8</v>
      </c>
      <c r="F25" s="82">
        <v>-15.705405967366593</v>
      </c>
    </row>
    <row r="26" spans="1:6">
      <c r="A26" s="9" t="s">
        <v>72</v>
      </c>
      <c r="B26" s="9" t="s">
        <v>76</v>
      </c>
      <c r="C26" s="25" t="str">
        <f>IF($A$3=1,$A$26,$B$26)</f>
        <v>Nichtversicherungstechnische Rückstellungen</v>
      </c>
      <c r="D26" s="78">
        <v>697.7</v>
      </c>
      <c r="E26" s="25">
        <v>890.2</v>
      </c>
      <c r="F26" s="82">
        <v>-21.622884789772932</v>
      </c>
    </row>
    <row r="27" spans="1:6">
      <c r="A27" s="9" t="s">
        <v>22</v>
      </c>
      <c r="B27" s="9" t="s">
        <v>56</v>
      </c>
      <c r="C27" s="25" t="str">
        <f>IF($A$3=1,$A$27,$B$27)</f>
        <v>Verbindlichkeiten</v>
      </c>
      <c r="D27" s="78">
        <v>3188.4</v>
      </c>
      <c r="E27" s="25">
        <v>2900.3</v>
      </c>
      <c r="F27" s="82">
        <v>9.9333237750037995</v>
      </c>
    </row>
    <row r="28" spans="1:6">
      <c r="A28" s="76" t="s">
        <v>82</v>
      </c>
      <c r="B28" s="9" t="s">
        <v>83</v>
      </c>
      <c r="C28" s="25" t="str">
        <f>IF($A$3=1,$A$28,$B$28)</f>
        <v>Steuerverbindlichkeiten aus Ertragssteuern</v>
      </c>
      <c r="D28" s="78">
        <v>111.5</v>
      </c>
      <c r="E28" s="25">
        <v>243.4</v>
      </c>
      <c r="F28" s="82">
        <v>-54.17932185372716</v>
      </c>
    </row>
    <row r="29" spans="1:6">
      <c r="A29" s="9" t="s">
        <v>23</v>
      </c>
      <c r="B29" s="9" t="s">
        <v>57</v>
      </c>
      <c r="C29" s="25" t="str">
        <f>IF($A$3=1,$A$29,$B$29)</f>
        <v>Passive Steuerabgrenzung</v>
      </c>
      <c r="D29" s="78">
        <v>77.400000000000006</v>
      </c>
      <c r="E29" s="25">
        <v>218.9</v>
      </c>
      <c r="F29" s="82">
        <v>-64.630814958954531</v>
      </c>
    </row>
    <row r="30" spans="1:6">
      <c r="A30" s="9" t="s">
        <v>24</v>
      </c>
      <c r="B30" s="9" t="s">
        <v>58</v>
      </c>
      <c r="C30" s="29" t="str">
        <f>IF($A$3=1,$A$30,$B$30)</f>
        <v>Übrige Passiva</v>
      </c>
      <c r="D30" s="79">
        <v>127.9</v>
      </c>
      <c r="E30" s="29">
        <v>131.19999999999999</v>
      </c>
      <c r="F30" s="83">
        <v>-2.5174211876607844</v>
      </c>
    </row>
    <row r="31" spans="1:6" ht="22.5" customHeight="1" thickBot="1">
      <c r="A31" s="9" t="s">
        <v>25</v>
      </c>
      <c r="B31" s="9" t="s">
        <v>77</v>
      </c>
      <c r="C31" s="226" t="str">
        <f>IF($A$3=1,$A$31,$B$31)</f>
        <v>Summe Passiva</v>
      </c>
      <c r="D31" s="227">
        <v>49274</v>
      </c>
      <c r="E31" s="244">
        <v>52178.2</v>
      </c>
      <c r="F31" s="228">
        <v>-5.5658244179871748</v>
      </c>
    </row>
  </sheetData>
  <phoneticPr fontId="0" type="noConversion"/>
  <pageMargins left="0.78740157499999996" right="0.78740157499999996" top="0.53" bottom="0.98" header="0.4921259845" footer="0.4921259845"/>
  <pageSetup paperSize="9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locked="0" defaultSize="0" autoLine="0" autoPict="0">
                <anchor moveWithCells="1">
                  <from>
                    <xdr:col>2</xdr:col>
                    <xdr:colOff>2590800</xdr:colOff>
                    <xdr:row>2</xdr:row>
                    <xdr:rowOff>19050</xdr:rowOff>
                  </from>
                  <to>
                    <xdr:col>2</xdr:col>
                    <xdr:colOff>3505200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M69"/>
  <sheetViews>
    <sheetView showGridLines="0" view="pageBreakPreview" topLeftCell="C1" zoomScale="70" zoomScaleNormal="80" zoomScaleSheetLayoutView="70" workbookViewId="0">
      <selection activeCell="L1" sqref="L1"/>
    </sheetView>
  </sheetViews>
  <sheetFormatPr baseColWidth="10" defaultColWidth="11.42578125" defaultRowHeight="15" outlineLevelCol="1"/>
  <cols>
    <col min="1" max="1" width="54.42578125" style="1" hidden="1" customWidth="1" outlineLevel="1"/>
    <col min="2" max="2" width="51.28515625" style="1" hidden="1" customWidth="1" outlineLevel="1"/>
    <col min="3" max="3" width="88.42578125" style="1" bestFit="1" customWidth="1" collapsed="1"/>
    <col min="4" max="5" width="11" style="1" customWidth="1"/>
    <col min="6" max="6" width="9.5703125" style="1" bestFit="1" customWidth="1"/>
    <col min="7" max="8" width="11" style="1" customWidth="1"/>
    <col min="9" max="9" width="8.7109375" style="1" customWidth="1"/>
    <col min="10" max="11" width="11" style="1" customWidth="1"/>
    <col min="12" max="12" width="9.42578125" style="1" bestFit="1" customWidth="1"/>
    <col min="13" max="16384" width="11.42578125" style="1"/>
  </cols>
  <sheetData>
    <row r="1" spans="1:12">
      <c r="A1" s="2" t="s">
        <v>44</v>
      </c>
    </row>
    <row r="2" spans="1:12">
      <c r="A2" s="2" t="s">
        <v>45</v>
      </c>
    </row>
    <row r="3" spans="1:12">
      <c r="A3" s="2">
        <v>1</v>
      </c>
    </row>
    <row r="7" spans="1:12" ht="18">
      <c r="A7" s="12" t="s">
        <v>26</v>
      </c>
      <c r="B7" s="12" t="s">
        <v>87</v>
      </c>
      <c r="C7" s="75" t="str">
        <f>IF($A$3=1,$A$7,$B$7)</f>
        <v>Segementbericht Länder nach IFRS (in EUR Mio.)</v>
      </c>
      <c r="D7" s="67"/>
      <c r="E7" s="67"/>
    </row>
    <row r="8" spans="1:12">
      <c r="A8" s="1" t="s">
        <v>27</v>
      </c>
    </row>
    <row r="9" spans="1:12">
      <c r="A9" s="12" t="s">
        <v>28</v>
      </c>
    </row>
    <row r="10" spans="1:12" s="85" customFormat="1" ht="15.75">
      <c r="C10" s="5"/>
      <c r="D10" s="315" t="str">
        <f>IF($A$3=1,$A$24,$B$24)</f>
        <v>Österreich</v>
      </c>
      <c r="E10" s="315" t="str">
        <f t="shared" ref="E10:L10" si="0">IF($A$3=1,$A$12,$B$12)</f>
        <v>Verrechnete Prämien</v>
      </c>
      <c r="F10" s="315" t="str">
        <f t="shared" si="0"/>
        <v>Verrechnete Prämien</v>
      </c>
      <c r="G10" s="317" t="str">
        <f>IF($A$3=1,$A$25,$B$25)</f>
        <v>Tschechische Republik</v>
      </c>
      <c r="H10" s="315" t="str">
        <f t="shared" si="0"/>
        <v>Verrechnete Prämien</v>
      </c>
      <c r="I10" s="316" t="str">
        <f t="shared" si="0"/>
        <v>Verrechnete Prämien</v>
      </c>
      <c r="J10" s="315" t="str">
        <f>IF($A$3=1,$A$26,$B$26)</f>
        <v>Polen</v>
      </c>
      <c r="K10" s="315" t="str">
        <f t="shared" si="0"/>
        <v>Verrechnete Prämien</v>
      </c>
      <c r="L10" s="315" t="str">
        <f t="shared" si="0"/>
        <v>Verrechnete Prämien</v>
      </c>
    </row>
    <row r="11" spans="1:12" s="85" customFormat="1" ht="22.5" customHeight="1" thickBot="1">
      <c r="C11" s="87"/>
      <c r="D11" s="95">
        <f>'Gewinn- und Verlustrechnung'!$D$9</f>
        <v>2022</v>
      </c>
      <c r="E11" s="87">
        <f>'Gewinn- und Verlustrechnung'!$E$9</f>
        <v>2021</v>
      </c>
      <c r="F11" s="88" t="s">
        <v>1</v>
      </c>
      <c r="G11" s="215">
        <f>'Gewinn- und Verlustrechnung'!$D$9</f>
        <v>2022</v>
      </c>
      <c r="H11" s="87">
        <f>'Gewinn- und Verlustrechnung'!$E$9</f>
        <v>2021</v>
      </c>
      <c r="I11" s="89" t="s">
        <v>1</v>
      </c>
      <c r="J11" s="95">
        <f>'Gewinn- und Verlustrechnung'!$D$9</f>
        <v>2022</v>
      </c>
      <c r="K11" s="87">
        <f>'Gewinn- und Verlustrechnung'!$E$9</f>
        <v>2021</v>
      </c>
      <c r="L11" s="88" t="s">
        <v>1</v>
      </c>
    </row>
    <row r="12" spans="1:12" s="85" customFormat="1" ht="19.5" customHeight="1">
      <c r="A12" s="10" t="s">
        <v>181</v>
      </c>
      <c r="B12" s="10" t="s">
        <v>182</v>
      </c>
      <c r="C12" s="181" t="str">
        <f>IF($A$3=1,$A$12,$B$12)</f>
        <v>Verrechnete Prämien</v>
      </c>
      <c r="D12" s="182">
        <v>4138.3999999999996</v>
      </c>
      <c r="E12" s="181">
        <v>4048.4</v>
      </c>
      <c r="F12" s="236">
        <v>2.2216294620360788</v>
      </c>
      <c r="G12" s="237">
        <v>2122.1</v>
      </c>
      <c r="H12" s="181">
        <v>1864.9</v>
      </c>
      <c r="I12" s="238">
        <v>13.790359404404761</v>
      </c>
      <c r="J12" s="182">
        <v>1352.9</v>
      </c>
      <c r="K12" s="181">
        <v>1279.8</v>
      </c>
      <c r="L12" s="236">
        <v>5.7110888636146884</v>
      </c>
    </row>
    <row r="13" spans="1:12" s="85" customFormat="1" ht="19.5" customHeight="1">
      <c r="A13" s="10" t="s">
        <v>90</v>
      </c>
      <c r="B13" s="10" t="s">
        <v>93</v>
      </c>
      <c r="C13" s="34" t="str">
        <f>IF($A$3=1,$A$13,$B$13)</f>
        <v>Abgegrenzte Prämien</v>
      </c>
      <c r="D13" s="97">
        <v>3314.8</v>
      </c>
      <c r="E13" s="34">
        <v>3242.5</v>
      </c>
      <c r="F13" s="231">
        <v>2.2310900874679795</v>
      </c>
      <c r="G13" s="101">
        <v>1575.1</v>
      </c>
      <c r="H13" s="34">
        <v>1399.8</v>
      </c>
      <c r="I13" s="232">
        <v>12.521820313436717</v>
      </c>
      <c r="J13" s="97">
        <v>1018.4</v>
      </c>
      <c r="K13" s="34">
        <v>983</v>
      </c>
      <c r="L13" s="231">
        <v>3.5982358998921438</v>
      </c>
    </row>
    <row r="14" spans="1:12" s="85" customFormat="1" ht="19.5" customHeight="1">
      <c r="A14" s="10" t="s">
        <v>224</v>
      </c>
      <c r="B14" s="10" t="s">
        <v>183</v>
      </c>
      <c r="C14" s="31" t="str">
        <f>IF($A$3=1,$A$14,$B$14)</f>
        <v>Finanzergebnis exkl. Ergebnis aus Anteilen an at equity bewerteten Unternehmen</v>
      </c>
      <c r="D14" s="96">
        <v>556.70000000000005</v>
      </c>
      <c r="E14" s="31">
        <v>580.1</v>
      </c>
      <c r="F14" s="32">
        <v>-4.0369207466502077</v>
      </c>
      <c r="G14" s="99">
        <v>67.599999999999994</v>
      </c>
      <c r="H14" s="31">
        <v>71</v>
      </c>
      <c r="I14" s="90">
        <v>-4.7557666690472118</v>
      </c>
      <c r="J14" s="96">
        <v>19.5</v>
      </c>
      <c r="K14" s="31">
        <v>23.9</v>
      </c>
      <c r="L14" s="32">
        <v>-18.367472536652997</v>
      </c>
    </row>
    <row r="15" spans="1:12" s="85" customFormat="1" ht="19.5" customHeight="1">
      <c r="A15" s="10" t="s">
        <v>226</v>
      </c>
      <c r="B15" s="10" t="s">
        <v>179</v>
      </c>
      <c r="C15" s="31" t="str">
        <f>IF($A$3=1,$A$15,$B$15)</f>
        <v>Ergebnis aus Anteilen an at equity bewerteten Unternehmen</v>
      </c>
      <c r="D15" s="96">
        <v>17.7</v>
      </c>
      <c r="E15" s="31">
        <v>23.1</v>
      </c>
      <c r="F15" s="32">
        <v>-23.275903555036049</v>
      </c>
      <c r="G15" s="99">
        <v>0</v>
      </c>
      <c r="H15" s="31">
        <v>1.1000000000000001</v>
      </c>
      <c r="I15" s="90" t="s">
        <v>227</v>
      </c>
      <c r="J15" s="96">
        <v>0</v>
      </c>
      <c r="K15" s="31">
        <v>0</v>
      </c>
      <c r="L15" s="32" t="s">
        <v>227</v>
      </c>
    </row>
    <row r="16" spans="1:12" s="85" customFormat="1" ht="19.5" customHeight="1">
      <c r="A16" s="10" t="s">
        <v>184</v>
      </c>
      <c r="B16" s="10" t="s">
        <v>119</v>
      </c>
      <c r="C16" s="31" t="str">
        <f>IF($A$3=1,$A$16,$B$16)</f>
        <v>Sonstige Erträge</v>
      </c>
      <c r="D16" s="96">
        <v>20.6</v>
      </c>
      <c r="E16" s="31">
        <v>27.7</v>
      </c>
      <c r="F16" s="32">
        <v>-25.904539800212291</v>
      </c>
      <c r="G16" s="99">
        <v>26.6</v>
      </c>
      <c r="H16" s="31">
        <v>30.3</v>
      </c>
      <c r="I16" s="90">
        <v>-12.245329119442749</v>
      </c>
      <c r="J16" s="96">
        <v>20.2</v>
      </c>
      <c r="K16" s="31">
        <v>9.6</v>
      </c>
      <c r="L16" s="32" t="s">
        <v>229</v>
      </c>
    </row>
    <row r="17" spans="1:12" s="85" customFormat="1" ht="19.5" customHeight="1">
      <c r="A17" s="10" t="s">
        <v>185</v>
      </c>
      <c r="B17" s="10" t="s">
        <v>186</v>
      </c>
      <c r="C17" s="34" t="str">
        <f>IF($A$3=1,$A$17,$B$17)</f>
        <v>Aufwendungen für Versicherungsfälle</v>
      </c>
      <c r="D17" s="97">
        <v>-2947.4</v>
      </c>
      <c r="E17" s="34">
        <v>-2919.3</v>
      </c>
      <c r="F17" s="35">
        <v>0.96321107275865181</v>
      </c>
      <c r="G17" s="101">
        <v>-870.7</v>
      </c>
      <c r="H17" s="34">
        <v>-828.8</v>
      </c>
      <c r="I17" s="90">
        <v>5.0553638495754338</v>
      </c>
      <c r="J17" s="97">
        <v>-696.3</v>
      </c>
      <c r="K17" s="34">
        <v>-671.2</v>
      </c>
      <c r="L17" s="35">
        <v>3.7425008706136742</v>
      </c>
    </row>
    <row r="18" spans="1:12" s="85" customFormat="1" ht="19.5" customHeight="1">
      <c r="A18" s="10" t="s">
        <v>187</v>
      </c>
      <c r="B18" s="10" t="s">
        <v>94</v>
      </c>
      <c r="C18" s="31" t="str">
        <f>IF($A$3=1,$A$18,$B$18)</f>
        <v>Aufwendungen für Versicherungsabschluss und -verwaltung</v>
      </c>
      <c r="D18" s="96">
        <v>-692.4</v>
      </c>
      <c r="E18" s="31">
        <v>-691.8</v>
      </c>
      <c r="F18" s="33">
        <v>9.5301269915792908E-2</v>
      </c>
      <c r="G18" s="99">
        <v>-535.4</v>
      </c>
      <c r="H18" s="31">
        <v>-428.3</v>
      </c>
      <c r="I18" s="90">
        <v>25.026081182878613</v>
      </c>
      <c r="J18" s="96">
        <v>-273.89999999999998</v>
      </c>
      <c r="K18" s="31">
        <v>-241.1</v>
      </c>
      <c r="L18" s="33">
        <v>13.632656133124144</v>
      </c>
    </row>
    <row r="19" spans="1:12" s="85" customFormat="1" ht="19.5" customHeight="1">
      <c r="A19" s="10" t="s">
        <v>188</v>
      </c>
      <c r="B19" s="10" t="s">
        <v>130</v>
      </c>
      <c r="C19" s="31" t="str">
        <f>IF($A$3=1,$A$19,$B$19)</f>
        <v>Sonstige Aufwendungen</v>
      </c>
      <c r="D19" s="96">
        <v>-20.5</v>
      </c>
      <c r="E19" s="31">
        <v>-27.7</v>
      </c>
      <c r="F19" s="32">
        <v>-25.912040851682772</v>
      </c>
      <c r="G19" s="99">
        <v>-61.3</v>
      </c>
      <c r="H19" s="31">
        <v>-58.3</v>
      </c>
      <c r="I19" s="90">
        <v>5.1049003042124452</v>
      </c>
      <c r="J19" s="96">
        <v>-35.9</v>
      </c>
      <c r="K19" s="31">
        <v>-33.700000000000003</v>
      </c>
      <c r="L19" s="32">
        <v>6.6885958351253327</v>
      </c>
    </row>
    <row r="20" spans="1:12" s="86" customFormat="1" ht="22.5" customHeight="1">
      <c r="A20" s="10" t="s">
        <v>208</v>
      </c>
      <c r="B20" s="10" t="s">
        <v>214</v>
      </c>
      <c r="C20" s="30" t="str">
        <f>IF($A$3=1,$A$20,$B$20)</f>
        <v>Operatives Gruppenergebnis</v>
      </c>
      <c r="D20" s="73">
        <v>249.4</v>
      </c>
      <c r="E20" s="30">
        <v>234.7</v>
      </c>
      <c r="F20" s="36">
        <v>6.2883438961380156</v>
      </c>
      <c r="G20" s="100">
        <v>201.9</v>
      </c>
      <c r="H20" s="30">
        <v>186.9</v>
      </c>
      <c r="I20" s="91">
        <v>8.0245636087594505</v>
      </c>
      <c r="J20" s="73">
        <v>51.9</v>
      </c>
      <c r="K20" s="30">
        <v>70.5</v>
      </c>
      <c r="L20" s="36">
        <v>-26.38751433298825</v>
      </c>
    </row>
    <row r="21" spans="1:12" s="86" customFormat="1" ht="22.5" customHeight="1">
      <c r="A21" s="10" t="s">
        <v>210</v>
      </c>
      <c r="B21" s="10" t="s">
        <v>211</v>
      </c>
      <c r="C21" s="188" t="str">
        <f>IF($A$3=1,$A$21,$B$21)</f>
        <v>Anpassungen</v>
      </c>
      <c r="D21" s="189">
        <v>0</v>
      </c>
      <c r="E21" s="188">
        <v>0</v>
      </c>
      <c r="F21" s="190" t="s">
        <v>227</v>
      </c>
      <c r="G21" s="191">
        <v>0</v>
      </c>
      <c r="H21" s="188">
        <v>0</v>
      </c>
      <c r="I21" s="192" t="s">
        <v>227</v>
      </c>
      <c r="J21" s="189">
        <v>-0.2</v>
      </c>
      <c r="K21" s="188">
        <v>-0.7</v>
      </c>
      <c r="L21" s="190">
        <v>-73.196621143729502</v>
      </c>
    </row>
    <row r="22" spans="1:12" s="86" customFormat="1" ht="30" customHeight="1" thickBot="1">
      <c r="A22" s="10" t="s">
        <v>172</v>
      </c>
      <c r="B22" s="10" t="s">
        <v>173</v>
      </c>
      <c r="C22" s="193" t="str">
        <f>IF($A$3=1,$A$22,$B$22)</f>
        <v>Ergebnis vor Steuern</v>
      </c>
      <c r="D22" s="183">
        <v>249.4</v>
      </c>
      <c r="E22" s="184">
        <v>234.7</v>
      </c>
      <c r="F22" s="185">
        <v>6.2883438961380156</v>
      </c>
      <c r="G22" s="186">
        <v>201.9</v>
      </c>
      <c r="H22" s="184">
        <v>186.9</v>
      </c>
      <c r="I22" s="187">
        <v>8.0245636087594505</v>
      </c>
      <c r="J22" s="183">
        <v>51.7</v>
      </c>
      <c r="K22" s="184">
        <v>69.900000000000006</v>
      </c>
      <c r="L22" s="194">
        <v>-25.926405505337069</v>
      </c>
    </row>
    <row r="23" spans="1:12" s="85" customFormat="1" ht="22.5" customHeight="1" thickBot="1">
      <c r="A23" s="13" t="s">
        <v>0</v>
      </c>
      <c r="B23" s="13" t="s">
        <v>0</v>
      </c>
      <c r="C23" s="37" t="str">
        <f>IF($A$3=1,$A$23,$B$23)</f>
        <v>Combined Ratio</v>
      </c>
      <c r="D23" s="98">
        <v>0.92381753144184531</v>
      </c>
      <c r="E23" s="37">
        <v>0.92752100720610475</v>
      </c>
      <c r="F23" s="246"/>
      <c r="G23" s="127">
        <v>0.91525283146171721</v>
      </c>
      <c r="H23" s="37">
        <v>0.90115495095812692</v>
      </c>
      <c r="I23" s="247"/>
      <c r="J23" s="98">
        <v>0.96130676978838436</v>
      </c>
      <c r="K23" s="37">
        <v>0.93170518391827573</v>
      </c>
      <c r="L23" s="247"/>
    </row>
    <row r="24" spans="1:12">
      <c r="A24" s="1" t="s">
        <v>27</v>
      </c>
      <c r="B24" s="12" t="s">
        <v>59</v>
      </c>
    </row>
    <row r="25" spans="1:12">
      <c r="A25" s="12" t="s">
        <v>28</v>
      </c>
      <c r="B25" s="12" t="s">
        <v>69</v>
      </c>
    </row>
    <row r="26" spans="1:12">
      <c r="A26" s="12" t="s">
        <v>33</v>
      </c>
      <c r="B26" s="12" t="s">
        <v>61</v>
      </c>
    </row>
    <row r="27" spans="1:12">
      <c r="A27" s="12" t="s">
        <v>201</v>
      </c>
      <c r="B27" s="12" t="s">
        <v>202</v>
      </c>
    </row>
    <row r="28" spans="1:12">
      <c r="A28" s="12" t="s">
        <v>203</v>
      </c>
      <c r="B28" s="12" t="s">
        <v>213</v>
      </c>
    </row>
    <row r="29" spans="1:12">
      <c r="A29" s="12" t="s">
        <v>204</v>
      </c>
      <c r="B29" s="12" t="s">
        <v>205</v>
      </c>
    </row>
    <row r="30" spans="1:12">
      <c r="A30" s="12" t="s">
        <v>100</v>
      </c>
      <c r="B30" s="12" t="s">
        <v>101</v>
      </c>
    </row>
    <row r="31" spans="1:12">
      <c r="A31" s="12" t="s">
        <v>30</v>
      </c>
      <c r="B31" s="12" t="s">
        <v>68</v>
      </c>
    </row>
    <row r="32" spans="1:12">
      <c r="A32" s="12"/>
      <c r="B32" s="12"/>
    </row>
    <row r="33" spans="1:13" ht="19.5" customHeight="1">
      <c r="C33" s="5"/>
      <c r="D33" s="315" t="str">
        <f>IF($A$3=1,$A$27,$B$27)</f>
        <v xml:space="preserve">Erweiterte CEE </v>
      </c>
      <c r="E33" s="315" t="str">
        <f t="shared" ref="E33:L33" si="1">IF($A$3=1,$A$12,$B$12)</f>
        <v>Verrechnete Prämien</v>
      </c>
      <c r="F33" s="315" t="str">
        <f t="shared" si="1"/>
        <v>Verrechnete Prämien</v>
      </c>
      <c r="G33" s="317" t="str">
        <f>IF($A$3=1,$A$28,$B$28)</f>
        <v>Spezialmärkte</v>
      </c>
      <c r="H33" s="315" t="str">
        <f t="shared" si="1"/>
        <v>Verrechnete Prämien</v>
      </c>
      <c r="I33" s="316" t="str">
        <f t="shared" si="1"/>
        <v>Verrechnete Prämien</v>
      </c>
      <c r="J33" s="315" t="str">
        <f>IF($A$3=1,$A$29,$B$29)</f>
        <v>Gruppenfunktionen</v>
      </c>
      <c r="K33" s="315" t="str">
        <f t="shared" si="1"/>
        <v>Verrechnete Prämien</v>
      </c>
      <c r="L33" s="315" t="str">
        <f t="shared" si="1"/>
        <v>Verrechnete Prämien</v>
      </c>
    </row>
    <row r="34" spans="1:13" ht="22.5" customHeight="1" thickBot="1">
      <c r="C34" s="87"/>
      <c r="D34" s="95">
        <f>'Gewinn- und Verlustrechnung'!$D$9</f>
        <v>2022</v>
      </c>
      <c r="E34" s="87">
        <f>'Gewinn- und Verlustrechnung'!$E$9</f>
        <v>2021</v>
      </c>
      <c r="F34" s="88" t="s">
        <v>1</v>
      </c>
      <c r="G34" s="215">
        <f>'Gewinn- und Verlustrechnung'!$D$9</f>
        <v>2022</v>
      </c>
      <c r="H34" s="87">
        <f>'Gewinn- und Verlustrechnung'!$E$9</f>
        <v>2021</v>
      </c>
      <c r="I34" s="89" t="s">
        <v>1</v>
      </c>
      <c r="J34" s="95">
        <f>'Gewinn- und Verlustrechnung'!$D$9</f>
        <v>2022</v>
      </c>
      <c r="K34" s="87">
        <f>'Gewinn- und Verlustrechnung'!$E$9</f>
        <v>2021</v>
      </c>
      <c r="L34" s="88" t="s">
        <v>1</v>
      </c>
      <c r="M34" s="85"/>
    </row>
    <row r="35" spans="1:13" ht="19.5" customHeight="1">
      <c r="C35" s="181" t="str">
        <f>IF($A$3=1,$A$12,$B$12)</f>
        <v>Verrechnete Prämien</v>
      </c>
      <c r="D35" s="182">
        <v>3593.2</v>
      </c>
      <c r="E35" s="181">
        <v>2886.7</v>
      </c>
      <c r="F35" s="236">
        <v>24.474389371609618</v>
      </c>
      <c r="G35" s="237">
        <v>846.2</v>
      </c>
      <c r="H35" s="181">
        <v>531.70000000000005</v>
      </c>
      <c r="I35" s="238">
        <v>59.151725182652058</v>
      </c>
      <c r="J35" s="182">
        <v>2297.8000000000002</v>
      </c>
      <c r="K35" s="181">
        <v>1965</v>
      </c>
      <c r="L35" s="236">
        <v>16.936625122109362</v>
      </c>
      <c r="M35" s="85"/>
    </row>
    <row r="36" spans="1:13" ht="19.5" customHeight="1">
      <c r="C36" s="34" t="str">
        <f>IF($A$3=1,$A$13,$B$13)</f>
        <v>Abgegrenzte Prämien</v>
      </c>
      <c r="D36" s="97">
        <v>2742.7</v>
      </c>
      <c r="E36" s="34">
        <v>2200.6999999999998</v>
      </c>
      <c r="F36" s="231">
        <v>24.631649091885997</v>
      </c>
      <c r="G36" s="101">
        <v>501.3</v>
      </c>
      <c r="H36" s="34">
        <v>325.89999999999998</v>
      </c>
      <c r="I36" s="232">
        <v>53.834624142826584</v>
      </c>
      <c r="J36" s="97">
        <v>1756.1</v>
      </c>
      <c r="K36" s="34">
        <v>1554.1</v>
      </c>
      <c r="L36" s="231">
        <v>12.999921757654608</v>
      </c>
    </row>
    <row r="37" spans="1:13" ht="19.5" customHeight="1">
      <c r="C37" s="31" t="str">
        <f>IF($A$3=1,$A$14,$B$14)</f>
        <v>Finanzergebnis exkl. Ergebnis aus Anteilen an at equity bewerteten Unternehmen</v>
      </c>
      <c r="D37" s="96">
        <v>128.19999999999999</v>
      </c>
      <c r="E37" s="31">
        <v>130.1</v>
      </c>
      <c r="F37" s="32">
        <v>-1.463288346869196</v>
      </c>
      <c r="G37" s="99">
        <v>152.5</v>
      </c>
      <c r="H37" s="31">
        <v>35.6</v>
      </c>
      <c r="I37" s="90" t="s">
        <v>229</v>
      </c>
      <c r="J37" s="96">
        <v>-141.1</v>
      </c>
      <c r="K37" s="31">
        <v>-229.6</v>
      </c>
      <c r="L37" s="32">
        <v>-38.564196672514726</v>
      </c>
    </row>
    <row r="38" spans="1:13" ht="19.5" customHeight="1">
      <c r="A38" s="12"/>
      <c r="B38" s="12"/>
      <c r="C38" s="31" t="str">
        <f>IF($A$3=1,$A$15,$B$15)</f>
        <v>Ergebnis aus Anteilen an at equity bewerteten Unternehmen</v>
      </c>
      <c r="D38" s="96">
        <v>0</v>
      </c>
      <c r="E38" s="31">
        <v>0</v>
      </c>
      <c r="F38" s="32" t="s">
        <v>227</v>
      </c>
      <c r="G38" s="99">
        <v>0</v>
      </c>
      <c r="H38" s="31">
        <v>0</v>
      </c>
      <c r="I38" s="32" t="s">
        <v>227</v>
      </c>
      <c r="J38" s="99">
        <v>0.6</v>
      </c>
      <c r="K38" s="31">
        <v>0.6</v>
      </c>
      <c r="L38" s="32">
        <v>-10.837647580337739</v>
      </c>
    </row>
    <row r="39" spans="1:13" ht="19.5" customHeight="1">
      <c r="C39" s="31" t="str">
        <f>IF($A$3=1,$A$16,$B$16)</f>
        <v>Sonstige Erträge</v>
      </c>
      <c r="D39" s="96">
        <v>56.8</v>
      </c>
      <c r="E39" s="31">
        <v>53.4</v>
      </c>
      <c r="F39" s="32">
        <v>6.3559944578638339</v>
      </c>
      <c r="G39" s="99">
        <v>43.9</v>
      </c>
      <c r="H39" s="31">
        <v>29.7</v>
      </c>
      <c r="I39" s="90">
        <v>47.62711295980575</v>
      </c>
      <c r="J39" s="96">
        <v>20.100000000000001</v>
      </c>
      <c r="K39" s="31">
        <v>16.7</v>
      </c>
      <c r="L39" s="32">
        <v>20.383206604588434</v>
      </c>
    </row>
    <row r="40" spans="1:13" ht="19.5" customHeight="1">
      <c r="C40" s="34" t="str">
        <f>IF($A$3=1,$A$17,$B$17)</f>
        <v>Aufwendungen für Versicherungsfälle</v>
      </c>
      <c r="D40" s="97">
        <v>-1790</v>
      </c>
      <c r="E40" s="34">
        <v>-1504.9</v>
      </c>
      <c r="F40" s="35">
        <v>18.941910829873819</v>
      </c>
      <c r="G40" s="101">
        <v>-452.4</v>
      </c>
      <c r="H40" s="34">
        <v>-228.9</v>
      </c>
      <c r="I40" s="92">
        <v>97.624956350201714</v>
      </c>
      <c r="J40" s="97">
        <v>-1143.8</v>
      </c>
      <c r="K40" s="34">
        <v>-986</v>
      </c>
      <c r="L40" s="35">
        <v>16.004048757523414</v>
      </c>
    </row>
    <row r="41" spans="1:13" ht="19.5" customHeight="1">
      <c r="C41" s="31" t="str">
        <f>IF($A$3=1,$A$18,$B$18)</f>
        <v>Aufwendungen für Versicherungsabschluss und -verwaltung</v>
      </c>
      <c r="D41" s="96">
        <v>-758.8</v>
      </c>
      <c r="E41" s="31">
        <v>-572.5</v>
      </c>
      <c r="F41" s="33">
        <v>32.536752969759576</v>
      </c>
      <c r="G41" s="99">
        <v>-115.4</v>
      </c>
      <c r="H41" s="31">
        <v>-65.7</v>
      </c>
      <c r="I41" s="93">
        <v>75.586366931199663</v>
      </c>
      <c r="J41" s="96">
        <v>-551.9</v>
      </c>
      <c r="K41" s="31">
        <v>-536.9</v>
      </c>
      <c r="L41" s="33">
        <v>2.8002118946185206</v>
      </c>
    </row>
    <row r="42" spans="1:13" ht="19.5" customHeight="1">
      <c r="C42" s="31" t="str">
        <f>IF($A$3=1,$A$19,$B$19)</f>
        <v>Sonstige Aufwendungen</v>
      </c>
      <c r="D42" s="96">
        <v>-202.4</v>
      </c>
      <c r="E42" s="31">
        <v>-118.1</v>
      </c>
      <c r="F42" s="32">
        <v>71.331872805609905</v>
      </c>
      <c r="G42" s="99">
        <v>-76.900000000000006</v>
      </c>
      <c r="H42" s="31">
        <v>-58.7</v>
      </c>
      <c r="I42" s="90">
        <v>30.986370243141948</v>
      </c>
      <c r="J42" s="96">
        <v>-41.2</v>
      </c>
      <c r="K42" s="31">
        <v>-29.7</v>
      </c>
      <c r="L42" s="32">
        <v>38.579976673069716</v>
      </c>
    </row>
    <row r="43" spans="1:13" ht="22.5" customHeight="1">
      <c r="C43" s="30" t="str">
        <f>IF($A$3=1,$A$20,$B$20)</f>
        <v>Operatives Gruppenergebnis</v>
      </c>
      <c r="D43" s="73">
        <v>176.5</v>
      </c>
      <c r="E43" s="30">
        <v>188.6</v>
      </c>
      <c r="F43" s="36">
        <v>-6.3912603720553518</v>
      </c>
      <c r="G43" s="100">
        <v>53</v>
      </c>
      <c r="H43" s="30">
        <v>37.9</v>
      </c>
      <c r="I43" s="91">
        <v>39.96037686574585</v>
      </c>
      <c r="J43" s="73">
        <v>-101.2</v>
      </c>
      <c r="K43" s="30">
        <v>-210.8</v>
      </c>
      <c r="L43" s="36">
        <v>-51.982501165500736</v>
      </c>
    </row>
    <row r="44" spans="1:13" ht="22.5" customHeight="1">
      <c r="C44" s="188" t="str">
        <f>IF($A$3=1,$A$21,$B$21)</f>
        <v>Anpassungen</v>
      </c>
      <c r="D44" s="189">
        <v>-63.8</v>
      </c>
      <c r="E44" s="188">
        <v>0</v>
      </c>
      <c r="F44" s="190" t="s">
        <v>227</v>
      </c>
      <c r="G44" s="191">
        <v>-3.6</v>
      </c>
      <c r="H44" s="188">
        <v>0</v>
      </c>
      <c r="I44" s="192" t="s">
        <v>227</v>
      </c>
      <c r="J44" s="189">
        <v>0</v>
      </c>
      <c r="K44" s="188">
        <v>0</v>
      </c>
      <c r="L44" s="190" t="s">
        <v>227</v>
      </c>
    </row>
    <row r="45" spans="1:13" ht="29.25" customHeight="1" thickBot="1">
      <c r="C45" s="193" t="str">
        <f>IF($A$3=1,$A$22,$B$22)</f>
        <v>Ergebnis vor Steuern</v>
      </c>
      <c r="D45" s="183">
        <v>112.7</v>
      </c>
      <c r="E45" s="184">
        <v>188.6</v>
      </c>
      <c r="F45" s="185">
        <v>-40.230698178890108</v>
      </c>
      <c r="G45" s="186">
        <v>49.4</v>
      </c>
      <c r="H45" s="184">
        <v>37.9</v>
      </c>
      <c r="I45" s="187">
        <v>30.508157120826397</v>
      </c>
      <c r="J45" s="183">
        <v>-101.2</v>
      </c>
      <c r="K45" s="184">
        <v>-210.8</v>
      </c>
      <c r="L45" s="194">
        <v>-51.982501165500736</v>
      </c>
    </row>
    <row r="46" spans="1:13" ht="22.5" customHeight="1">
      <c r="C46" s="37" t="str">
        <f>IF($A$3=1,$A$23,$B$23)</f>
        <v>Combined Ratio</v>
      </c>
      <c r="D46" s="98">
        <v>0.95291188131776694</v>
      </c>
      <c r="E46" s="37">
        <v>0.92321440731090632</v>
      </c>
      <c r="F46" s="37"/>
      <c r="G46" s="127">
        <v>0.93000917188673637</v>
      </c>
      <c r="H46" s="37">
        <v>0.9437204964060969</v>
      </c>
      <c r="I46" s="312"/>
      <c r="J46" s="98"/>
      <c r="K46" s="37"/>
      <c r="L46" s="38"/>
    </row>
    <row r="51" spans="3:13">
      <c r="H51" s="208"/>
    </row>
    <row r="52" spans="3:13">
      <c r="D52" s="209"/>
    </row>
    <row r="56" spans="3:13" ht="19.5" customHeight="1">
      <c r="C56" s="5"/>
      <c r="D56" s="315" t="str">
        <f>IF($A$3=1,$A$30,$B$30)</f>
        <v>Konsolidierung</v>
      </c>
      <c r="E56" s="315"/>
      <c r="F56" s="316"/>
      <c r="G56" s="317" t="str">
        <f>IF($A$3=1,$A$31,$B$31)</f>
        <v>Gesamt</v>
      </c>
      <c r="H56" s="315" t="str">
        <f>IF($A$3=1,$A$12,$B$12)</f>
        <v>Verrechnete Prämien</v>
      </c>
      <c r="I56" s="315" t="str">
        <f>IF($A$3=1,$A$12,$B$12)</f>
        <v>Verrechnete Prämien</v>
      </c>
      <c r="J56" s="7"/>
      <c r="K56" s="7"/>
      <c r="L56" s="7"/>
    </row>
    <row r="57" spans="3:13" ht="19.5" customHeight="1" thickBot="1">
      <c r="C57" s="87"/>
      <c r="D57" s="87">
        <f>'Gewinn- und Verlustrechnung'!$D$9</f>
        <v>2022</v>
      </c>
      <c r="E57" s="87">
        <f>'Gewinn- und Verlustrechnung'!$E$9</f>
        <v>2021</v>
      </c>
      <c r="F57" s="88" t="s">
        <v>1</v>
      </c>
      <c r="G57" s="216">
        <f>'Gewinn- und Verlustrechnung'!$D$9</f>
        <v>2022</v>
      </c>
      <c r="H57" s="87">
        <f>'Gewinn- und Verlustrechnung'!$E$9</f>
        <v>2021</v>
      </c>
      <c r="I57" s="88" t="s">
        <v>1</v>
      </c>
      <c r="M57" s="85"/>
    </row>
    <row r="58" spans="3:13" ht="19.5" customHeight="1">
      <c r="C58" s="181" t="str">
        <f>IF($A$3=1,$A$12,$B$12)</f>
        <v>Verrechnete Prämien</v>
      </c>
      <c r="D58" s="181">
        <v>-1791.4</v>
      </c>
      <c r="E58" s="181">
        <v>-1574</v>
      </c>
      <c r="F58" s="238">
        <v>13.808793207393389</v>
      </c>
      <c r="G58" s="239">
        <v>12559.2</v>
      </c>
      <c r="H58" s="181">
        <v>11002.6</v>
      </c>
      <c r="I58" s="236">
        <v>14.148299532567886</v>
      </c>
      <c r="M58" s="85"/>
    </row>
    <row r="59" spans="3:13" ht="19.5" customHeight="1">
      <c r="C59" s="34" t="str">
        <f>IF($A$3=1,$A$13,$B$13)</f>
        <v>Abgegrenzte Prämien</v>
      </c>
      <c r="D59" s="34">
        <v>2.4</v>
      </c>
      <c r="E59" s="34">
        <v>-0.4</v>
      </c>
      <c r="F59" s="232" t="s">
        <v>227</v>
      </c>
      <c r="G59" s="233">
        <v>10910.9</v>
      </c>
      <c r="H59" s="34">
        <v>9705.6</v>
      </c>
      <c r="I59" s="231">
        <v>12.418099069883425</v>
      </c>
    </row>
    <row r="60" spans="3:13" ht="19.5" customHeight="1">
      <c r="C60" s="31" t="str">
        <f>IF($A$3=1,$A$14,$B$14)</f>
        <v>Finanzergebnis exkl. Ergebnis aus Anteilen an at equity bewerteten Unternehmen</v>
      </c>
      <c r="D60" s="31">
        <v>-4.5999999999999996</v>
      </c>
      <c r="E60" s="31">
        <v>-4.0999999999999996</v>
      </c>
      <c r="F60" s="90">
        <v>10.200188223607221</v>
      </c>
      <c r="G60" s="210">
        <v>778.9</v>
      </c>
      <c r="H60" s="31">
        <v>607</v>
      </c>
      <c r="I60" s="32">
        <v>28.323589094594027</v>
      </c>
    </row>
    <row r="61" spans="3:13" ht="19.5" customHeight="1">
      <c r="C61" s="31" t="str">
        <f>IF($A$3=1,$A$15,$B$15)</f>
        <v>Ergebnis aus Anteilen an at equity bewerteten Unternehmen</v>
      </c>
      <c r="D61" s="31">
        <v>0</v>
      </c>
      <c r="E61" s="31">
        <v>0</v>
      </c>
      <c r="F61" s="32" t="s">
        <v>227</v>
      </c>
      <c r="G61" s="210">
        <v>18.3</v>
      </c>
      <c r="H61" s="31">
        <v>24.9</v>
      </c>
      <c r="I61" s="32">
        <v>-26.477890762215839</v>
      </c>
    </row>
    <row r="62" spans="3:13" ht="19.5" customHeight="1">
      <c r="C62" s="31" t="str">
        <f>IF($A$3=1,$A$16,$B$16)</f>
        <v>Sonstige Erträge</v>
      </c>
      <c r="D62" s="31">
        <v>-2.2999999999999998</v>
      </c>
      <c r="E62" s="31">
        <v>-1.7</v>
      </c>
      <c r="F62" s="90">
        <v>37.965208518938852</v>
      </c>
      <c r="G62" s="210">
        <v>185.9</v>
      </c>
      <c r="H62" s="31">
        <v>165.8</v>
      </c>
      <c r="I62" s="32">
        <v>12.106432106350407</v>
      </c>
    </row>
    <row r="63" spans="3:13" ht="19.5" customHeight="1">
      <c r="C63" s="34" t="str">
        <f>IF($A$3=1,$A$17,$B$17)</f>
        <v>Aufwendungen für Versicherungsfälle</v>
      </c>
      <c r="D63" s="31">
        <v>-11.3</v>
      </c>
      <c r="E63" s="31">
        <v>2.7</v>
      </c>
      <c r="F63" s="232" t="s">
        <v>227</v>
      </c>
      <c r="G63" s="210">
        <v>-7912</v>
      </c>
      <c r="H63" s="31">
        <v>-7136.6</v>
      </c>
      <c r="I63" s="35">
        <v>10.866224461212104</v>
      </c>
    </row>
    <row r="64" spans="3:13" ht="19.5" customHeight="1">
      <c r="C64" s="31" t="str">
        <f>IF($A$3=1,$A$18,$B$18)</f>
        <v>Aufwendungen für Versicherungsabschluss und -verwaltung</v>
      </c>
      <c r="D64" s="31">
        <v>-2.5</v>
      </c>
      <c r="E64" s="31">
        <v>-0.6</v>
      </c>
      <c r="F64" s="90" t="s">
        <v>229</v>
      </c>
      <c r="G64" s="210">
        <v>-2930.5</v>
      </c>
      <c r="H64" s="31">
        <v>-2536.8000000000002</v>
      </c>
      <c r="I64" s="33">
        <v>15.516924143567401</v>
      </c>
    </row>
    <row r="65" spans="3:9" ht="19.5" customHeight="1">
      <c r="C65" s="31" t="str">
        <f>IF($A$3=1,$A$19,$B$19)</f>
        <v>Sonstige Aufwendungen</v>
      </c>
      <c r="D65" s="31">
        <v>16.8</v>
      </c>
      <c r="E65" s="31">
        <v>8.4</v>
      </c>
      <c r="F65" s="90" t="s">
        <v>229</v>
      </c>
      <c r="G65" s="210">
        <v>-421.5</v>
      </c>
      <c r="H65" s="31">
        <v>-317.89999999999998</v>
      </c>
      <c r="I65" s="32">
        <v>32.58197567768417</v>
      </c>
    </row>
    <row r="66" spans="3:9" ht="19.5" customHeight="1">
      <c r="C66" s="30" t="str">
        <f>IF($A$3=1,$A$20,$B$20)</f>
        <v>Operatives Gruppenergebnis</v>
      </c>
      <c r="D66" s="30">
        <v>-1.5</v>
      </c>
      <c r="E66" s="30">
        <v>4.3</v>
      </c>
      <c r="F66" s="36" t="s">
        <v>227</v>
      </c>
      <c r="G66" s="211">
        <v>630</v>
      </c>
      <c r="H66" s="30">
        <v>512</v>
      </c>
      <c r="I66" s="36">
        <v>23.041775272562926</v>
      </c>
    </row>
    <row r="67" spans="3:9" ht="19.5" customHeight="1">
      <c r="C67" s="188" t="str">
        <f>IF($A$3=1,$A$21,$B$21)</f>
        <v>Anpassungen</v>
      </c>
      <c r="D67" s="188">
        <f>G67-D21-G21-J21-D44-G44-J44</f>
        <v>5.773159728050814E-15</v>
      </c>
      <c r="E67" s="188">
        <v>0</v>
      </c>
      <c r="F67" s="190" t="s">
        <v>227</v>
      </c>
      <c r="G67" s="212">
        <v>-67.599999999999994</v>
      </c>
      <c r="H67" s="188">
        <v>-0.7</v>
      </c>
      <c r="I67" s="190" t="s">
        <v>229</v>
      </c>
    </row>
    <row r="68" spans="3:9" ht="27.75" customHeight="1" thickBot="1">
      <c r="C68" s="193" t="str">
        <f>IF($A$3=1,$A$22,$B$22)</f>
        <v>Ergebnis vor Steuern</v>
      </c>
      <c r="D68" s="184">
        <v>-1.5</v>
      </c>
      <c r="E68" s="184">
        <v>4.3</v>
      </c>
      <c r="F68" s="194" t="s">
        <v>227</v>
      </c>
      <c r="G68" s="213">
        <v>562.4</v>
      </c>
      <c r="H68" s="184">
        <v>511.3</v>
      </c>
      <c r="I68" s="194">
        <v>9.9913432655403867</v>
      </c>
    </row>
    <row r="69" spans="3:9" ht="21" customHeight="1">
      <c r="C69" s="37" t="str">
        <f>IF($A$3=1,$A$23,$B$23)</f>
        <v>Combined Ratio</v>
      </c>
      <c r="D69" s="37"/>
      <c r="E69" s="37"/>
      <c r="F69" s="94"/>
      <c r="G69" s="214">
        <v>0.94919346494462498</v>
      </c>
      <c r="H69" s="37">
        <v>0.94151922386019549</v>
      </c>
      <c r="I69" s="37"/>
    </row>
  </sheetData>
  <mergeCells count="8">
    <mergeCell ref="D56:F56"/>
    <mergeCell ref="J10:L10"/>
    <mergeCell ref="J33:L33"/>
    <mergeCell ref="G10:I10"/>
    <mergeCell ref="G33:I33"/>
    <mergeCell ref="D33:F33"/>
    <mergeCell ref="D10:F10"/>
    <mergeCell ref="G56:I56"/>
  </mergeCells>
  <phoneticPr fontId="0" type="noConversion"/>
  <pageMargins left="0.78740157499999996" right="0.42" top="0.53" bottom="0.984251969" header="0.4921259845" footer="0.4921259845"/>
  <pageSetup paperSize="9" scale="74" orientation="landscape" r:id="rId1"/>
  <headerFooter alignWithMargins="0">
    <oddFooter>&amp;CSegmentbericht Länder&amp;RSeite &amp;P</oddFooter>
  </headerFooter>
  <rowBreaks count="2" manualBreakCount="2">
    <brk id="24" min="2" max="11" man="1"/>
    <brk id="47" min="2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Drop Down 4">
              <controlPr locked="0" defaultSize="0" autoLine="0" autoPict="0">
                <anchor moveWithCells="1">
                  <from>
                    <xdr:col>3</xdr:col>
                    <xdr:colOff>266700</xdr:colOff>
                    <xdr:row>1</xdr:row>
                    <xdr:rowOff>95250</xdr:rowOff>
                  </from>
                  <to>
                    <xdr:col>4</xdr:col>
                    <xdr:colOff>323850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D9CE-E6F1-4D7D-89F4-D2AEC0CA1155}">
  <dimension ref="A1:L134"/>
  <sheetViews>
    <sheetView showGridLines="0" view="pageBreakPreview" topLeftCell="C1" zoomScale="85" zoomScaleNormal="100" zoomScaleSheetLayoutView="85" workbookViewId="0">
      <selection activeCell="M1" sqref="M1"/>
    </sheetView>
  </sheetViews>
  <sheetFormatPr baseColWidth="10" defaultColWidth="11.42578125" defaultRowHeight="12.75"/>
  <cols>
    <col min="1" max="1" width="56.42578125" style="271" hidden="1" customWidth="1"/>
    <col min="2" max="2" width="53.28515625" style="271" hidden="1" customWidth="1"/>
    <col min="3" max="3" width="57.28515625" style="271" bestFit="1" customWidth="1"/>
    <col min="4" max="4" width="13.28515625" style="272" bestFit="1" customWidth="1"/>
    <col min="5" max="5" width="10.7109375" style="272" customWidth="1"/>
    <col min="6" max="6" width="10.7109375" style="300" customWidth="1"/>
    <col min="7" max="7" width="10.7109375" style="272" customWidth="1"/>
    <col min="8" max="8" width="10.7109375" style="300" customWidth="1"/>
    <col min="9" max="9" width="10.7109375" style="272" customWidth="1"/>
    <col min="10" max="10" width="10.7109375" style="300" customWidth="1"/>
    <col min="11" max="11" width="10.7109375" style="272" customWidth="1"/>
    <col min="12" max="12" width="10.7109375" style="300" customWidth="1"/>
    <col min="13" max="16384" width="11.42578125" style="271"/>
  </cols>
  <sheetData>
    <row r="1" spans="1:12">
      <c r="A1" s="271" t="s">
        <v>44</v>
      </c>
      <c r="F1" s="272"/>
      <c r="H1" s="272"/>
      <c r="J1" s="272"/>
      <c r="L1" s="272"/>
    </row>
    <row r="2" spans="1:12">
      <c r="A2" s="271" t="s">
        <v>148</v>
      </c>
      <c r="F2" s="272"/>
      <c r="H2" s="272"/>
      <c r="J2" s="272"/>
      <c r="L2" s="272"/>
    </row>
    <row r="3" spans="1:12">
      <c r="A3" s="271">
        <v>1</v>
      </c>
      <c r="F3" s="272"/>
      <c r="H3" s="272"/>
      <c r="J3" s="272"/>
      <c r="L3" s="272"/>
    </row>
    <row r="4" spans="1:12">
      <c r="F4" s="272"/>
      <c r="H4" s="272"/>
      <c r="J4" s="272"/>
      <c r="L4" s="272"/>
    </row>
    <row r="5" spans="1:12" ht="18">
      <c r="A5" s="273" t="s">
        <v>149</v>
      </c>
      <c r="B5" s="273" t="s">
        <v>150</v>
      </c>
      <c r="C5" s="274" t="str">
        <f>IF($A$3=1,$A$5,$B$5)</f>
        <v>Quartalsweise Segmentberichterstattung</v>
      </c>
      <c r="D5" s="275"/>
      <c r="E5" s="275"/>
      <c r="F5" s="276"/>
      <c r="G5" s="275"/>
      <c r="H5" s="276"/>
      <c r="I5" s="275"/>
      <c r="J5" s="276"/>
      <c r="K5" s="275"/>
      <c r="L5" s="276"/>
    </row>
    <row r="6" spans="1:12" ht="18">
      <c r="A6" s="273"/>
      <c r="B6" s="273"/>
      <c r="C6" s="274"/>
      <c r="D6" s="275"/>
      <c r="E6" s="275"/>
      <c r="F6" s="276"/>
      <c r="G6" s="275"/>
      <c r="H6" s="276"/>
      <c r="I6" s="275"/>
      <c r="J6" s="276"/>
      <c r="K6" s="275"/>
      <c r="L6" s="276"/>
    </row>
    <row r="7" spans="1:12">
      <c r="C7" s="277" t="str">
        <f>IF($A$3=1,$A$25,$B$25)</f>
        <v>Österreich</v>
      </c>
      <c r="D7" s="278"/>
      <c r="E7" s="278"/>
      <c r="F7" s="278"/>
      <c r="G7" s="278"/>
      <c r="H7" s="278"/>
      <c r="I7" s="278"/>
      <c r="J7" s="278"/>
      <c r="K7" s="278"/>
      <c r="L7" s="278"/>
    </row>
    <row r="8" spans="1:12" ht="13.5" thickBot="1">
      <c r="C8" s="279"/>
      <c r="D8" s="172" t="s">
        <v>177</v>
      </c>
      <c r="E8" s="158" t="s">
        <v>178</v>
      </c>
      <c r="F8" s="172" t="s">
        <v>180</v>
      </c>
      <c r="G8" s="158" t="s">
        <v>231</v>
      </c>
      <c r="H8" s="172" t="s">
        <v>232</v>
      </c>
      <c r="I8" s="158" t="s">
        <v>234</v>
      </c>
      <c r="J8" s="172" t="s">
        <v>236</v>
      </c>
      <c r="K8" s="158" t="s">
        <v>237</v>
      </c>
      <c r="L8" s="172" t="s">
        <v>240</v>
      </c>
    </row>
    <row r="9" spans="1:12">
      <c r="A9" s="280" t="s">
        <v>181</v>
      </c>
      <c r="B9" s="280" t="s">
        <v>207</v>
      </c>
      <c r="C9" s="281" t="str">
        <f>IF($A$3=1,$A$9,$B$9)</f>
        <v>Verrechnete Prämien</v>
      </c>
      <c r="D9" s="173">
        <v>836.86820051999996</v>
      </c>
      <c r="E9" s="159">
        <v>1334.11242844</v>
      </c>
      <c r="F9" s="173">
        <v>945.60975184000006</v>
      </c>
      <c r="G9" s="159">
        <v>927.28861946000006</v>
      </c>
      <c r="H9" s="173">
        <v>841.43178111999998</v>
      </c>
      <c r="I9" s="159">
        <v>1370.9726991399998</v>
      </c>
      <c r="J9" s="173">
        <v>1003.6678693099999</v>
      </c>
      <c r="K9" s="159">
        <v>911.78480403999993</v>
      </c>
      <c r="L9" s="173">
        <v>851.95860149999999</v>
      </c>
    </row>
    <row r="10" spans="1:12">
      <c r="A10" s="280" t="s">
        <v>90</v>
      </c>
      <c r="B10" s="280" t="s">
        <v>93</v>
      </c>
      <c r="C10" s="282" t="str">
        <f>IF($A$3=1,$A$10,$B$10)</f>
        <v>Abgegrenzte Prämien</v>
      </c>
      <c r="D10" s="283">
        <v>789.23573346000001</v>
      </c>
      <c r="E10" s="284">
        <v>848.87881688999994</v>
      </c>
      <c r="F10" s="283">
        <v>802.51579628000002</v>
      </c>
      <c r="G10" s="284">
        <v>812.89970821999998</v>
      </c>
      <c r="H10" s="283">
        <v>778.19628471999999</v>
      </c>
      <c r="I10" s="284">
        <v>868.15461399000003</v>
      </c>
      <c r="J10" s="283">
        <v>842.94664325999997</v>
      </c>
      <c r="K10" s="284">
        <v>796.99530138</v>
      </c>
      <c r="L10" s="283">
        <v>806.73693398</v>
      </c>
    </row>
    <row r="11" spans="1:12">
      <c r="A11" s="280" t="s">
        <v>224</v>
      </c>
      <c r="B11" s="280" t="s">
        <v>183</v>
      </c>
      <c r="C11" s="285" t="str">
        <f>IF($A$3=1,$A$11,$B$11)</f>
        <v>Finanzergebnis exkl. Ergebnis aus Anteilen an at equity bewerteten Unternehmen</v>
      </c>
      <c r="D11" s="174">
        <v>109.17801286000001</v>
      </c>
      <c r="E11" s="160">
        <v>153.42153019999998</v>
      </c>
      <c r="F11" s="174">
        <v>145.98598102</v>
      </c>
      <c r="G11" s="160">
        <v>143.34683749000001</v>
      </c>
      <c r="H11" s="174">
        <v>137.3461125</v>
      </c>
      <c r="I11" s="160">
        <v>101.80686350000001</v>
      </c>
      <c r="J11" s="174">
        <v>145.70533990000001</v>
      </c>
      <c r="K11" s="160">
        <v>152.62582204999998</v>
      </c>
      <c r="L11" s="174">
        <v>156.54423988999997</v>
      </c>
    </row>
    <row r="12" spans="1:12">
      <c r="A12" s="280" t="s">
        <v>226</v>
      </c>
      <c r="B12" s="280" t="s">
        <v>179</v>
      </c>
      <c r="C12" s="285" t="str">
        <f>IF($A$3=1,$A$12,$B$12)</f>
        <v>Ergebnis aus Anteilen an at equity bewerteten Unternehmen</v>
      </c>
      <c r="D12" s="174">
        <v>1.2580559100000024</v>
      </c>
      <c r="E12" s="160">
        <v>-2.7762019900000001</v>
      </c>
      <c r="F12" s="174">
        <v>3.10474206</v>
      </c>
      <c r="G12" s="160">
        <v>3.1875450699999996</v>
      </c>
      <c r="H12" s="174">
        <v>19.58971768</v>
      </c>
      <c r="I12" s="160">
        <v>-0.35851690000000003</v>
      </c>
      <c r="J12" s="174">
        <v>8.9070935300000009</v>
      </c>
      <c r="K12" s="160">
        <v>4.01883765</v>
      </c>
      <c r="L12" s="174">
        <v>5.1603041599999999</v>
      </c>
    </row>
    <row r="13" spans="1:12">
      <c r="A13" s="280" t="s">
        <v>184</v>
      </c>
      <c r="B13" s="280" t="s">
        <v>119</v>
      </c>
      <c r="C13" s="285" t="str">
        <f>IF($A$3=1,$A$13,$B$13)</f>
        <v>Sonstige Erträge</v>
      </c>
      <c r="D13" s="174">
        <v>2.6089686699999994</v>
      </c>
      <c r="E13" s="160">
        <v>5.2745025500000002</v>
      </c>
      <c r="F13" s="174">
        <v>9.4162249800000009</v>
      </c>
      <c r="G13" s="160">
        <v>4.3865424699999993</v>
      </c>
      <c r="H13" s="174">
        <v>8.6626218699999988</v>
      </c>
      <c r="I13" s="160">
        <v>5.3795603600000002</v>
      </c>
      <c r="J13" s="174">
        <v>3.8272609100000001</v>
      </c>
      <c r="K13" s="160">
        <v>2.2108106900000002</v>
      </c>
      <c r="L13" s="174">
        <v>9.136368580000001</v>
      </c>
    </row>
    <row r="14" spans="1:12">
      <c r="A14" s="280" t="s">
        <v>185</v>
      </c>
      <c r="B14" s="280" t="s">
        <v>186</v>
      </c>
      <c r="C14" s="282" t="str">
        <f>IF($A$3=1,$A$14,$B$14)</f>
        <v>Aufwendungen für Versicherungsfälle</v>
      </c>
      <c r="D14" s="283">
        <v>-693.51477791000002</v>
      </c>
      <c r="E14" s="284">
        <v>-751.56752710000001</v>
      </c>
      <c r="F14" s="283">
        <v>-737.80174690000001</v>
      </c>
      <c r="G14" s="284">
        <v>-759.13656152999999</v>
      </c>
      <c r="H14" s="283">
        <v>-670.81912399999999</v>
      </c>
      <c r="I14" s="284">
        <v>-751.92484380000008</v>
      </c>
      <c r="J14" s="283">
        <v>-781.9309275999999</v>
      </c>
      <c r="K14" s="284">
        <v>-727.35772343000008</v>
      </c>
      <c r="L14" s="283">
        <v>-686.23072595999997</v>
      </c>
    </row>
    <row r="15" spans="1:12">
      <c r="A15" s="280" t="s">
        <v>187</v>
      </c>
      <c r="B15" s="280" t="s">
        <v>94</v>
      </c>
      <c r="C15" s="285" t="str">
        <f>IF($A$3=1,$A$15,$B$15)</f>
        <v>Aufwendungen für Versicherungsabschluss und -verwaltung</v>
      </c>
      <c r="D15" s="174">
        <v>-144.18862959000001</v>
      </c>
      <c r="E15" s="160">
        <v>-192.65881603</v>
      </c>
      <c r="F15" s="174">
        <v>-164.42098801</v>
      </c>
      <c r="G15" s="160">
        <v>-162.23047324999999</v>
      </c>
      <c r="H15" s="174">
        <v>-172.46312781</v>
      </c>
      <c r="I15" s="160">
        <v>-198.70307527</v>
      </c>
      <c r="J15" s="174">
        <v>-159.79570602999999</v>
      </c>
      <c r="K15" s="160">
        <v>-162.17990267000002</v>
      </c>
      <c r="L15" s="174">
        <v>-171.75398996999999</v>
      </c>
    </row>
    <row r="16" spans="1:12">
      <c r="A16" s="280" t="s">
        <v>188</v>
      </c>
      <c r="B16" s="280" t="s">
        <v>130</v>
      </c>
      <c r="C16" s="285" t="str">
        <f>IF($A$3=1,$A$16,$B$16)</f>
        <v>Sonstige Aufwendungen</v>
      </c>
      <c r="D16" s="174">
        <v>-8.4923371799999998</v>
      </c>
      <c r="E16" s="160">
        <v>-6.2209338000000001</v>
      </c>
      <c r="F16" s="174">
        <v>-7.3213610300000003</v>
      </c>
      <c r="G16" s="160">
        <v>-4.6969393699999999</v>
      </c>
      <c r="H16" s="174">
        <v>-9.4453908400000017</v>
      </c>
      <c r="I16" s="160">
        <v>-1.3944835200000001</v>
      </c>
      <c r="J16" s="174">
        <v>-5.5213024100000014</v>
      </c>
      <c r="K16" s="160">
        <v>-5.86482174</v>
      </c>
      <c r="L16" s="174">
        <v>-7.7303660199999999</v>
      </c>
    </row>
    <row r="17" spans="1:12">
      <c r="A17" s="280" t="s">
        <v>208</v>
      </c>
      <c r="B17" s="280" t="s">
        <v>214</v>
      </c>
      <c r="C17" s="286" t="str">
        <f>IF($A$3=1,$A$17,$B$17)</f>
        <v>Operatives Gruppenergebnis</v>
      </c>
      <c r="D17" s="218">
        <v>56.085026220000003</v>
      </c>
      <c r="E17" s="217">
        <v>54.351370719999998</v>
      </c>
      <c r="F17" s="218">
        <v>51.478648399999997</v>
      </c>
      <c r="G17" s="217">
        <v>37.7566591</v>
      </c>
      <c r="H17" s="218">
        <v>91.067094119999993</v>
      </c>
      <c r="I17" s="217">
        <v>22.960118359999996</v>
      </c>
      <c r="J17" s="218">
        <v>54.138401560000005</v>
      </c>
      <c r="K17" s="217">
        <v>60.448323930000008</v>
      </c>
      <c r="L17" s="218">
        <v>111.86276466000001</v>
      </c>
    </row>
    <row r="18" spans="1:12">
      <c r="A18" s="280" t="s">
        <v>210</v>
      </c>
      <c r="B18" s="280" t="s">
        <v>211</v>
      </c>
      <c r="C18" s="287" t="str">
        <f>IF($A$3=1,$A$18,$B$18)</f>
        <v>Anpassungen</v>
      </c>
      <c r="D18" s="288">
        <v>0</v>
      </c>
      <c r="E18" s="289">
        <v>0</v>
      </c>
      <c r="F18" s="288">
        <v>0</v>
      </c>
      <c r="G18" s="289">
        <v>0</v>
      </c>
      <c r="H18" s="288">
        <v>0</v>
      </c>
      <c r="I18" s="289">
        <v>0</v>
      </c>
      <c r="J18" s="288">
        <v>0</v>
      </c>
      <c r="K18" s="289">
        <v>0</v>
      </c>
      <c r="L18" s="288">
        <v>0</v>
      </c>
    </row>
    <row r="19" spans="1:12" ht="13.5" thickBot="1">
      <c r="A19" s="280" t="s">
        <v>172</v>
      </c>
      <c r="B19" s="280" t="s">
        <v>173</v>
      </c>
      <c r="C19" s="290" t="str">
        <f>IF($A$3=1,$A$19,$B$19)</f>
        <v>Ergebnis vor Steuern</v>
      </c>
      <c r="D19" s="220">
        <v>56.085026220000003</v>
      </c>
      <c r="E19" s="219">
        <v>54.351370719999998</v>
      </c>
      <c r="F19" s="220">
        <v>51.478648399999997</v>
      </c>
      <c r="G19" s="219">
        <v>37.7566591</v>
      </c>
      <c r="H19" s="220">
        <v>91.067094119999993</v>
      </c>
      <c r="I19" s="219">
        <v>22.960118359999996</v>
      </c>
      <c r="J19" s="220">
        <v>54.138401560000005</v>
      </c>
      <c r="K19" s="219">
        <v>60.448323930000008</v>
      </c>
      <c r="L19" s="220">
        <v>111.86276466000001</v>
      </c>
    </row>
    <row r="20" spans="1:12">
      <c r="A20" s="280"/>
      <c r="B20" s="280"/>
      <c r="C20" s="291"/>
      <c r="D20" s="292"/>
      <c r="E20" s="292"/>
      <c r="F20" s="293"/>
      <c r="G20" s="292"/>
      <c r="H20" s="293"/>
      <c r="I20" s="292"/>
      <c r="J20" s="293"/>
      <c r="K20" s="292"/>
      <c r="L20" s="293"/>
    </row>
    <row r="21" spans="1:12">
      <c r="D21" s="276"/>
      <c r="E21" s="276"/>
      <c r="F21" s="276"/>
      <c r="G21" s="276"/>
      <c r="H21" s="276"/>
      <c r="I21" s="276"/>
      <c r="J21" s="276"/>
      <c r="K21" s="276"/>
      <c r="L21" s="276"/>
    </row>
    <row r="22" spans="1:12">
      <c r="C22" s="277" t="str">
        <f>IF($A$3=1,$A$26,$B$26)</f>
        <v>Tschechische Republik</v>
      </c>
      <c r="D22" s="278"/>
      <c r="E22" s="278"/>
      <c r="F22" s="278"/>
      <c r="G22" s="278"/>
      <c r="H22" s="278"/>
      <c r="I22" s="278"/>
      <c r="J22" s="278"/>
      <c r="K22" s="278"/>
      <c r="L22" s="278"/>
    </row>
    <row r="23" spans="1:12" ht="13.5" thickBot="1">
      <c r="C23" s="279"/>
      <c r="D23" s="172" t="s">
        <v>177</v>
      </c>
      <c r="E23" s="158" t="s">
        <v>178</v>
      </c>
      <c r="F23" s="172" t="s">
        <v>180</v>
      </c>
      <c r="G23" s="158" t="s">
        <v>231</v>
      </c>
      <c r="H23" s="172" t="s">
        <v>232</v>
      </c>
      <c r="I23" s="158" t="s">
        <v>234</v>
      </c>
      <c r="J23" s="172" t="s">
        <v>236</v>
      </c>
      <c r="K23" s="158" t="str">
        <f>K8</f>
        <v>Q3 22</v>
      </c>
      <c r="L23" s="172" t="s">
        <v>240</v>
      </c>
    </row>
    <row r="24" spans="1:12">
      <c r="C24" s="281" t="str">
        <f>IF($A$3=1,$A$9,$B$9)</f>
        <v>Verrechnete Prämien</v>
      </c>
      <c r="D24" s="173">
        <v>435.41037892999998</v>
      </c>
      <c r="E24" s="159">
        <v>479.64926818999999</v>
      </c>
      <c r="F24" s="173">
        <v>465.90243102999995</v>
      </c>
      <c r="G24" s="159">
        <v>459.97391862000001</v>
      </c>
      <c r="H24" s="173">
        <v>459.41384013999999</v>
      </c>
      <c r="I24" s="159">
        <v>582.46461956999997</v>
      </c>
      <c r="J24" s="173">
        <v>523.96280997999997</v>
      </c>
      <c r="K24" s="159">
        <v>513.80803278000008</v>
      </c>
      <c r="L24" s="173">
        <v>501.88584958000007</v>
      </c>
    </row>
    <row r="25" spans="1:12">
      <c r="A25" s="294" t="s">
        <v>27</v>
      </c>
      <c r="B25" s="294" t="s">
        <v>59</v>
      </c>
      <c r="C25" s="282" t="str">
        <f>IF($A$3=1,$A$10,$B$10)</f>
        <v>Abgegrenzte Prämien</v>
      </c>
      <c r="D25" s="283">
        <v>322.33693903</v>
      </c>
      <c r="E25" s="284">
        <v>342.44671961</v>
      </c>
      <c r="F25" s="283">
        <v>351.94985350999997</v>
      </c>
      <c r="G25" s="284">
        <v>352.95739631999999</v>
      </c>
      <c r="H25" s="283">
        <v>352.45079681999999</v>
      </c>
      <c r="I25" s="284">
        <v>390.65267850999999</v>
      </c>
      <c r="J25" s="283">
        <v>392.50834719000005</v>
      </c>
      <c r="K25" s="284">
        <v>398.61642618000002</v>
      </c>
      <c r="L25" s="283">
        <v>393.30835194999997</v>
      </c>
    </row>
    <row r="26" spans="1:12">
      <c r="A26" s="294" t="s">
        <v>28</v>
      </c>
      <c r="B26" s="294" t="s">
        <v>69</v>
      </c>
      <c r="C26" s="285" t="str">
        <f>IF($A$3=1,$A$11,$B$11)</f>
        <v>Finanzergebnis exkl. Ergebnis aus Anteilen an at equity bewerteten Unternehmen</v>
      </c>
      <c r="D26" s="174">
        <v>12.396309909999999</v>
      </c>
      <c r="E26" s="160">
        <v>21.30974711</v>
      </c>
      <c r="F26" s="174">
        <v>17.919538410000001</v>
      </c>
      <c r="G26" s="160">
        <v>19.62038561</v>
      </c>
      <c r="H26" s="174">
        <v>12.12799798</v>
      </c>
      <c r="I26" s="160">
        <v>29.104537009999998</v>
      </c>
      <c r="J26" s="174">
        <v>17.527413410000001</v>
      </c>
      <c r="K26" s="160">
        <v>13.745888539999999</v>
      </c>
      <c r="L26" s="174">
        <v>7.2242978200000012</v>
      </c>
    </row>
    <row r="27" spans="1:12">
      <c r="A27" s="294" t="s">
        <v>33</v>
      </c>
      <c r="B27" s="294" t="s">
        <v>61</v>
      </c>
      <c r="C27" s="285" t="str">
        <f>IF($A$3=1,$A$12,$B$12)</f>
        <v>Ergebnis aus Anteilen an at equity bewerteten Unternehmen</v>
      </c>
      <c r="D27" s="174">
        <v>-0.34733046999999995</v>
      </c>
      <c r="E27" s="160">
        <v>6.3851930000000001E-2</v>
      </c>
      <c r="F27" s="174">
        <v>1.2362448899999998</v>
      </c>
      <c r="G27" s="160">
        <v>1.3962497899999999</v>
      </c>
      <c r="H27" s="174">
        <v>-1.5567254100000001</v>
      </c>
      <c r="I27" s="160">
        <v>0</v>
      </c>
      <c r="J27" s="174">
        <v>0</v>
      </c>
      <c r="K27" s="160">
        <v>0</v>
      </c>
      <c r="L27" s="174">
        <v>0</v>
      </c>
    </row>
    <row r="28" spans="1:12">
      <c r="A28" s="294" t="s">
        <v>201</v>
      </c>
      <c r="B28" s="294" t="s">
        <v>202</v>
      </c>
      <c r="C28" s="285" t="str">
        <f>IF($A$3=1,$A$13,$B$13)</f>
        <v>Sonstige Erträge</v>
      </c>
      <c r="D28" s="174">
        <v>9.2706926999999997</v>
      </c>
      <c r="E28" s="160">
        <v>9.3977893800000007</v>
      </c>
      <c r="F28" s="174">
        <v>5.46005699</v>
      </c>
      <c r="G28" s="160">
        <v>6.4389040800000004</v>
      </c>
      <c r="H28" s="174">
        <v>9.0494638799999993</v>
      </c>
      <c r="I28" s="160">
        <v>8.1248154899999996</v>
      </c>
      <c r="J28" s="174">
        <v>4.7027513399999998</v>
      </c>
      <c r="K28" s="160">
        <v>4.1919904800000003</v>
      </c>
      <c r="L28" s="174">
        <v>9.6106631999999994</v>
      </c>
    </row>
    <row r="29" spans="1:12">
      <c r="A29" s="294" t="s">
        <v>203</v>
      </c>
      <c r="B29" s="294" t="s">
        <v>213</v>
      </c>
      <c r="C29" s="282" t="str">
        <f>IF($A$3=1,$A$14,$B$14)</f>
        <v>Aufwendungen für Versicherungsfälle</v>
      </c>
      <c r="D29" s="283">
        <v>-211.97585042000003</v>
      </c>
      <c r="E29" s="284">
        <v>-223.80819808000001</v>
      </c>
      <c r="F29" s="283">
        <v>-217.45963219999999</v>
      </c>
      <c r="G29" s="284">
        <v>-211.29415863</v>
      </c>
      <c r="H29" s="283">
        <v>-176.21785754000001</v>
      </c>
      <c r="I29" s="284">
        <v>-253.68808754000003</v>
      </c>
      <c r="J29" s="283">
        <v>-229.6458154</v>
      </c>
      <c r="K29" s="284">
        <v>-216.97680872999999</v>
      </c>
      <c r="L29" s="283">
        <v>-170.36697153</v>
      </c>
    </row>
    <row r="30" spans="1:12">
      <c r="A30" s="294" t="s">
        <v>204</v>
      </c>
      <c r="B30" s="294" t="s">
        <v>205</v>
      </c>
      <c r="C30" s="285" t="str">
        <f>IF($A$3=1,$A$15,$B$15)</f>
        <v>Aufwendungen für Versicherungsabschluss und -verwaltung</v>
      </c>
      <c r="D30" s="174">
        <v>-97.183830039999989</v>
      </c>
      <c r="E30" s="160">
        <v>-91.083489889999996</v>
      </c>
      <c r="F30" s="174">
        <v>-105.29187587</v>
      </c>
      <c r="G30" s="160">
        <v>-108.5601898</v>
      </c>
      <c r="H30" s="174">
        <v>-123.32410398</v>
      </c>
      <c r="I30" s="160">
        <v>-113.39383909999999</v>
      </c>
      <c r="J30" s="174">
        <v>-132.29739052000002</v>
      </c>
      <c r="K30" s="160">
        <v>-134.94851136000003</v>
      </c>
      <c r="L30" s="174">
        <v>-154.79652862999998</v>
      </c>
    </row>
    <row r="31" spans="1:12">
      <c r="A31" s="294" t="s">
        <v>100</v>
      </c>
      <c r="B31" s="294" t="s">
        <v>101</v>
      </c>
      <c r="C31" s="285" t="str">
        <f>IF($A$3=1,$A$16,$B$16)</f>
        <v>Sonstige Aufwendungen</v>
      </c>
      <c r="D31" s="174">
        <v>4.8516292500000002</v>
      </c>
      <c r="E31" s="160">
        <v>-10.898539169999999</v>
      </c>
      <c r="F31" s="174">
        <v>-4.3460612599999999</v>
      </c>
      <c r="G31" s="160">
        <v>-8.79214144</v>
      </c>
      <c r="H31" s="174">
        <v>-34.295149500000001</v>
      </c>
      <c r="I31" s="160">
        <v>-10.568541849999999</v>
      </c>
      <c r="J31" s="174">
        <v>-9.1033524599999982</v>
      </c>
      <c r="K31" s="160">
        <v>-11.3987806</v>
      </c>
      <c r="L31" s="174">
        <v>-30.23900136</v>
      </c>
    </row>
    <row r="32" spans="1:12">
      <c r="A32" s="294" t="s">
        <v>30</v>
      </c>
      <c r="B32" s="294" t="s">
        <v>68</v>
      </c>
      <c r="C32" s="286" t="str">
        <f>IF($A$3=1,$A$17,$B$17)</f>
        <v>Operatives Gruppenergebnis</v>
      </c>
      <c r="D32" s="218">
        <v>39.348559960000003</v>
      </c>
      <c r="E32" s="217">
        <v>47.427880889999997</v>
      </c>
      <c r="F32" s="218">
        <v>49.468124469999999</v>
      </c>
      <c r="G32" s="217">
        <v>51.766445929999996</v>
      </c>
      <c r="H32" s="218">
        <v>38.234422250000001</v>
      </c>
      <c r="I32" s="217">
        <v>50.231562519999997</v>
      </c>
      <c r="J32" s="218">
        <v>43.691953560000002</v>
      </c>
      <c r="K32" s="217">
        <v>53.230204510000007</v>
      </c>
      <c r="L32" s="218">
        <v>54.740811450000002</v>
      </c>
    </row>
    <row r="33" spans="3:12">
      <c r="C33" s="287" t="str">
        <f>IF($A$3=1,$A$18,$B$18)</f>
        <v>Anpassungen</v>
      </c>
      <c r="D33" s="288">
        <v>0</v>
      </c>
      <c r="E33" s="289">
        <v>0</v>
      </c>
      <c r="F33" s="288">
        <v>0</v>
      </c>
      <c r="G33" s="289">
        <v>0</v>
      </c>
      <c r="H33" s="288">
        <v>0</v>
      </c>
      <c r="I33" s="289">
        <v>0</v>
      </c>
      <c r="J33" s="288">
        <v>0</v>
      </c>
      <c r="K33" s="289">
        <v>0</v>
      </c>
      <c r="L33" s="288">
        <v>0</v>
      </c>
    </row>
    <row r="34" spans="3:12" ht="13.5" thickBot="1">
      <c r="C34" s="295" t="str">
        <f>IF($A$3=1,$A$19,$B$19)</f>
        <v>Ergebnis vor Steuern</v>
      </c>
      <c r="D34" s="220">
        <v>39.348559960000003</v>
      </c>
      <c r="E34" s="219">
        <v>47.427880889999997</v>
      </c>
      <c r="F34" s="220">
        <v>49.468124469999999</v>
      </c>
      <c r="G34" s="219">
        <v>51.766445929999996</v>
      </c>
      <c r="H34" s="220">
        <v>38.234422250000001</v>
      </c>
      <c r="I34" s="219">
        <v>50.231562519999997</v>
      </c>
      <c r="J34" s="220">
        <v>43.691953560000002</v>
      </c>
      <c r="K34" s="219">
        <v>53.230204510000007</v>
      </c>
      <c r="L34" s="220">
        <v>54.740811450000002</v>
      </c>
    </row>
    <row r="35" spans="3:12">
      <c r="C35" s="277"/>
      <c r="D35" s="278"/>
      <c r="E35" s="278"/>
      <c r="F35" s="278"/>
      <c r="G35" s="278"/>
      <c r="H35" s="278"/>
      <c r="I35" s="278"/>
      <c r="J35" s="278"/>
      <c r="K35" s="278"/>
      <c r="L35" s="278"/>
    </row>
    <row r="36" spans="3:12">
      <c r="C36" s="296"/>
      <c r="D36" s="276"/>
      <c r="E36" s="276"/>
      <c r="F36" s="276"/>
      <c r="G36" s="276"/>
      <c r="H36" s="276"/>
      <c r="I36" s="276"/>
      <c r="J36" s="276"/>
      <c r="K36" s="276"/>
      <c r="L36" s="276"/>
    </row>
    <row r="37" spans="3:12">
      <c r="C37" s="296"/>
      <c r="D37" s="276"/>
      <c r="E37" s="276"/>
      <c r="F37" s="276"/>
      <c r="G37" s="276"/>
      <c r="H37" s="276"/>
      <c r="I37" s="276"/>
      <c r="J37" s="276"/>
      <c r="K37" s="276"/>
      <c r="L37" s="276"/>
    </row>
    <row r="38" spans="3:12">
      <c r="C38" s="296"/>
      <c r="D38" s="276"/>
      <c r="E38" s="276"/>
      <c r="F38" s="276"/>
      <c r="G38" s="276"/>
      <c r="H38" s="276"/>
      <c r="I38" s="276"/>
      <c r="J38" s="276"/>
      <c r="K38" s="276"/>
      <c r="L38" s="276"/>
    </row>
    <row r="39" spans="3:12">
      <c r="C39" s="277"/>
      <c r="D39" s="278"/>
      <c r="E39" s="278"/>
      <c r="F39" s="278"/>
      <c r="G39" s="278"/>
      <c r="H39" s="278"/>
      <c r="I39" s="278"/>
      <c r="J39" s="278"/>
      <c r="K39" s="278"/>
      <c r="L39" s="278"/>
    </row>
    <row r="40" spans="3:12">
      <c r="C40" s="277"/>
      <c r="D40" s="278"/>
      <c r="E40" s="278"/>
      <c r="F40" s="278"/>
      <c r="G40" s="278"/>
      <c r="H40" s="278"/>
      <c r="I40" s="278"/>
      <c r="J40" s="278"/>
      <c r="K40" s="278"/>
      <c r="L40" s="278"/>
    </row>
    <row r="41" spans="3:12">
      <c r="C41" s="277" t="str">
        <f>IF($A$3=1,$A$27,$B$27)</f>
        <v>Polen</v>
      </c>
      <c r="D41" s="278"/>
      <c r="E41" s="278"/>
      <c r="F41" s="278"/>
      <c r="G41" s="278"/>
      <c r="H41" s="278"/>
      <c r="I41" s="278"/>
      <c r="J41" s="278"/>
      <c r="K41" s="278"/>
      <c r="L41" s="278"/>
    </row>
    <row r="42" spans="3:12" ht="13.5" thickBot="1">
      <c r="C42" s="279"/>
      <c r="D42" s="172" t="s">
        <v>177</v>
      </c>
      <c r="E42" s="158" t="s">
        <v>178</v>
      </c>
      <c r="F42" s="172" t="s">
        <v>180</v>
      </c>
      <c r="G42" s="158" t="s">
        <v>231</v>
      </c>
      <c r="H42" s="172" t="s">
        <v>232</v>
      </c>
      <c r="I42" s="158" t="s">
        <v>234</v>
      </c>
      <c r="J42" s="172" t="s">
        <v>236</v>
      </c>
      <c r="K42" s="158" t="str">
        <f>K23</f>
        <v>Q3 22</v>
      </c>
      <c r="L42" s="172" t="s">
        <v>240</v>
      </c>
    </row>
    <row r="43" spans="3:12">
      <c r="C43" s="281" t="str">
        <f>IF($A$3=1,$A$9,$B$9)</f>
        <v>Verrechnete Prämien</v>
      </c>
      <c r="D43" s="173">
        <v>307.15942288000002</v>
      </c>
      <c r="E43" s="159">
        <v>325.32574636000004</v>
      </c>
      <c r="F43" s="173">
        <v>315.39434451</v>
      </c>
      <c r="G43" s="159">
        <v>310.58664106999998</v>
      </c>
      <c r="H43" s="173">
        <v>328.48474085000004</v>
      </c>
      <c r="I43" s="159">
        <v>336.56381046000001</v>
      </c>
      <c r="J43" s="173">
        <v>322.45556274</v>
      </c>
      <c r="K43" s="159">
        <v>332.16964326999999</v>
      </c>
      <c r="L43" s="173">
        <v>361.6924846</v>
      </c>
    </row>
    <row r="44" spans="3:12">
      <c r="C44" s="282" t="str">
        <f>IF($A$3=1,$A$10,$B$10)</f>
        <v>Abgegrenzte Prämien</v>
      </c>
      <c r="D44" s="283">
        <v>236.86522461999999</v>
      </c>
      <c r="E44" s="284">
        <v>237.65449753000001</v>
      </c>
      <c r="F44" s="283">
        <v>242.99901764999998</v>
      </c>
      <c r="G44" s="284">
        <v>247.79869528</v>
      </c>
      <c r="H44" s="283">
        <v>254.57690919999999</v>
      </c>
      <c r="I44" s="284">
        <v>248.91310362999999</v>
      </c>
      <c r="J44" s="283">
        <v>245.22012240999996</v>
      </c>
      <c r="K44" s="284">
        <v>253.61927370000001</v>
      </c>
      <c r="L44" s="283">
        <v>270.64832661000003</v>
      </c>
    </row>
    <row r="45" spans="3:12">
      <c r="C45" s="285" t="str">
        <f>IF($A$3=1,$A$11,$B$11)</f>
        <v>Finanzergebnis exkl. Ergebnis aus Anteilen an at equity bewerteten Unternehmen</v>
      </c>
      <c r="D45" s="174">
        <v>7.13594303</v>
      </c>
      <c r="E45" s="160">
        <v>10.87320989</v>
      </c>
      <c r="F45" s="174">
        <v>5.8152283499999999</v>
      </c>
      <c r="G45" s="160">
        <v>7.88797617</v>
      </c>
      <c r="H45" s="174">
        <v>-0.62972740000000005</v>
      </c>
      <c r="I45" s="160">
        <v>2.7106577700000001</v>
      </c>
      <c r="J45" s="174">
        <v>4.3950989600000003</v>
      </c>
      <c r="K45" s="160">
        <v>4.8651683800000001</v>
      </c>
      <c r="L45" s="174">
        <v>7.5773607400000005</v>
      </c>
    </row>
    <row r="46" spans="3:12">
      <c r="C46" s="285" t="str">
        <f>IF($A$3=1,$A$12,$B$12)</f>
        <v>Ergebnis aus Anteilen an at equity bewerteten Unternehmen</v>
      </c>
      <c r="D46" s="174">
        <v>0</v>
      </c>
      <c r="E46" s="160">
        <v>0</v>
      </c>
      <c r="F46" s="174">
        <v>0</v>
      </c>
      <c r="G46" s="160">
        <v>0</v>
      </c>
      <c r="H46" s="174">
        <v>0</v>
      </c>
      <c r="I46" s="160">
        <v>0</v>
      </c>
      <c r="J46" s="174">
        <v>0</v>
      </c>
      <c r="K46" s="160">
        <v>0</v>
      </c>
      <c r="L46" s="174">
        <v>0</v>
      </c>
    </row>
    <row r="47" spans="3:12">
      <c r="C47" s="285" t="str">
        <f>IF($A$3=1,$A$13,$B$13)</f>
        <v>Sonstige Erträge</v>
      </c>
      <c r="D47" s="174">
        <v>0.51452695999999998</v>
      </c>
      <c r="E47" s="160">
        <v>3.7173722400000004</v>
      </c>
      <c r="F47" s="174">
        <v>1.77035874</v>
      </c>
      <c r="G47" s="160">
        <v>2.1655859799999999</v>
      </c>
      <c r="H47" s="174">
        <v>1.8989272800000001</v>
      </c>
      <c r="I47" s="160">
        <v>3.58845964</v>
      </c>
      <c r="J47" s="174">
        <v>5.6716219099999998</v>
      </c>
      <c r="K47" s="160">
        <v>4.1254530300000001</v>
      </c>
      <c r="L47" s="174">
        <v>6.8172479000000008</v>
      </c>
    </row>
    <row r="48" spans="3:12">
      <c r="C48" s="282" t="str">
        <f>IF($A$3=1,$A$14,$B$14)</f>
        <v>Aufwendungen für Versicherungsfälle</v>
      </c>
      <c r="D48" s="283">
        <v>-170.01587767000001</v>
      </c>
      <c r="E48" s="284">
        <v>-170.33505238000001</v>
      </c>
      <c r="F48" s="283">
        <v>-168.71284930000002</v>
      </c>
      <c r="G48" s="284">
        <v>-173.50459527999999</v>
      </c>
      <c r="H48" s="283">
        <v>-158.66743613999998</v>
      </c>
      <c r="I48" s="284">
        <v>-171.38604588999999</v>
      </c>
      <c r="J48" s="283">
        <v>-166.09839231000001</v>
      </c>
      <c r="K48" s="284">
        <v>-175.17586503999999</v>
      </c>
      <c r="L48" s="283">
        <v>-183.68004169999998</v>
      </c>
    </row>
    <row r="49" spans="3:12">
      <c r="C49" s="285" t="str">
        <f>IF($A$3=1,$A$15,$B$15)</f>
        <v>Aufwendungen für Versicherungsabschluss und -verwaltung</v>
      </c>
      <c r="D49" s="174">
        <v>-65.41151090999999</v>
      </c>
      <c r="E49" s="160">
        <v>-57.920898510000001</v>
      </c>
      <c r="F49" s="174">
        <v>-55.899544859999999</v>
      </c>
      <c r="G49" s="160">
        <v>-59.466660140000002</v>
      </c>
      <c r="H49" s="174">
        <v>-67.796716979999985</v>
      </c>
      <c r="I49" s="160">
        <v>-64.968920050000008</v>
      </c>
      <c r="J49" s="174">
        <v>-63.157144819999999</v>
      </c>
      <c r="K49" s="160">
        <v>-65.373128710000003</v>
      </c>
      <c r="L49" s="174">
        <v>-80.450755149999992</v>
      </c>
    </row>
    <row r="50" spans="3:12">
      <c r="C50" s="285" t="str">
        <f>IF($A$3=1,$A$16,$B$16)</f>
        <v>Sonstige Aufwendungen</v>
      </c>
      <c r="D50" s="174">
        <v>-21.405580319999999</v>
      </c>
      <c r="E50" s="160">
        <v>-8.2882408999999999</v>
      </c>
      <c r="F50" s="174">
        <v>-7.9048891799999996</v>
      </c>
      <c r="G50" s="160">
        <v>-7.4917378600000006</v>
      </c>
      <c r="H50" s="174">
        <v>-9.9935332599999995</v>
      </c>
      <c r="I50" s="160">
        <v>-7.5690881399999999</v>
      </c>
      <c r="J50" s="174">
        <v>-8.7092682999999997</v>
      </c>
      <c r="K50" s="160">
        <v>-9.6597603100000011</v>
      </c>
      <c r="L50" s="174">
        <v>-9.9928965899999991</v>
      </c>
    </row>
    <row r="51" spans="3:12">
      <c r="C51" s="286" t="str">
        <f>IF($A$3=1,$A$17,$B$17)</f>
        <v>Operatives Gruppenergebnis</v>
      </c>
      <c r="D51" s="218">
        <v>-12.317274289999999</v>
      </c>
      <c r="E51" s="217">
        <v>15.700887869999999</v>
      </c>
      <c r="F51" s="218">
        <v>18.067321399999997</v>
      </c>
      <c r="G51" s="217">
        <v>17.389264149999999</v>
      </c>
      <c r="H51" s="218">
        <v>19.3884227</v>
      </c>
      <c r="I51" s="217">
        <v>11.288166960000002</v>
      </c>
      <c r="J51" s="218">
        <v>17.322037850000001</v>
      </c>
      <c r="K51" s="217">
        <v>12.40114105</v>
      </c>
      <c r="L51" s="218">
        <v>10.919241810000001</v>
      </c>
    </row>
    <row r="52" spans="3:12">
      <c r="C52" s="287" t="str">
        <f>IF($A$3=1,$A$18,$B$18)</f>
        <v>Anpassungen</v>
      </c>
      <c r="D52" s="288">
        <v>8.9694699999999985E-3</v>
      </c>
      <c r="E52" s="289">
        <v>0</v>
      </c>
      <c r="F52" s="288">
        <v>0</v>
      </c>
      <c r="G52" s="289">
        <v>0</v>
      </c>
      <c r="H52" s="288">
        <v>-0.68815711999999996</v>
      </c>
      <c r="I52" s="289">
        <v>0</v>
      </c>
      <c r="J52" s="288">
        <v>0</v>
      </c>
      <c r="K52" s="289">
        <v>0</v>
      </c>
      <c r="L52" s="288">
        <v>-0.18444935999999998</v>
      </c>
    </row>
    <row r="53" spans="3:12" ht="13.5" thickBot="1">
      <c r="C53" s="295" t="str">
        <f>IF($A$3=1,$A$19,$B$19)</f>
        <v>Ergebnis vor Steuern</v>
      </c>
      <c r="D53" s="222">
        <v>-12.30830482</v>
      </c>
      <c r="E53" s="221">
        <v>15.700887869999999</v>
      </c>
      <c r="F53" s="222">
        <v>18.067321399999997</v>
      </c>
      <c r="G53" s="221">
        <v>17.389264149999999</v>
      </c>
      <c r="H53" s="222">
        <v>18.70026558</v>
      </c>
      <c r="I53" s="221">
        <v>11.288166960000002</v>
      </c>
      <c r="J53" s="222">
        <v>17.322037850000001</v>
      </c>
      <c r="K53" s="221">
        <v>12.40114105</v>
      </c>
      <c r="L53" s="222">
        <v>10.73479245</v>
      </c>
    </row>
    <row r="54" spans="3:12">
      <c r="C54" s="291"/>
      <c r="D54" s="292"/>
      <c r="E54" s="292"/>
      <c r="F54" s="292"/>
      <c r="G54" s="292"/>
      <c r="H54" s="292"/>
      <c r="I54" s="292"/>
      <c r="J54" s="292"/>
      <c r="K54" s="292"/>
      <c r="L54" s="292"/>
    </row>
    <row r="55" spans="3:12">
      <c r="C55" s="291"/>
      <c r="D55" s="292"/>
      <c r="E55" s="292"/>
      <c r="F55" s="292"/>
      <c r="G55" s="292"/>
      <c r="H55" s="292"/>
      <c r="I55" s="292"/>
      <c r="J55" s="292"/>
      <c r="K55" s="292"/>
      <c r="L55" s="292"/>
    </row>
    <row r="56" spans="3:12">
      <c r="C56" s="277" t="str">
        <f>IF($A$3=1,$A$28,$B$28)</f>
        <v xml:space="preserve">Erweiterte CEE </v>
      </c>
      <c r="D56" s="278"/>
      <c r="E56" s="278"/>
      <c r="F56" s="278"/>
      <c r="G56" s="278"/>
      <c r="H56" s="278"/>
      <c r="I56" s="278"/>
      <c r="J56" s="278"/>
      <c r="K56" s="278"/>
      <c r="L56" s="278"/>
    </row>
    <row r="57" spans="3:12" ht="13.5" thickBot="1">
      <c r="C57" s="279"/>
      <c r="D57" s="172" t="s">
        <v>177</v>
      </c>
      <c r="E57" s="158" t="s">
        <v>178</v>
      </c>
      <c r="F57" s="172" t="s">
        <v>180</v>
      </c>
      <c r="G57" s="158" t="s">
        <v>231</v>
      </c>
      <c r="H57" s="172" t="s">
        <v>232</v>
      </c>
      <c r="I57" s="158" t="s">
        <v>234</v>
      </c>
      <c r="J57" s="172" t="s">
        <v>236</v>
      </c>
      <c r="K57" s="158" t="str">
        <f>K42</f>
        <v>Q3 22</v>
      </c>
      <c r="L57" s="172" t="s">
        <v>240</v>
      </c>
    </row>
    <row r="58" spans="3:12">
      <c r="C58" s="281" t="str">
        <f>IF($A$3=1,$A$9,$B$9)</f>
        <v>Verrechnete Prämien</v>
      </c>
      <c r="D58" s="173">
        <v>661.63552988999993</v>
      </c>
      <c r="E58" s="159">
        <v>742.97636021000005</v>
      </c>
      <c r="F58" s="173">
        <v>688.52729870000007</v>
      </c>
      <c r="G58" s="159">
        <v>695.60915637999994</v>
      </c>
      <c r="H58" s="173">
        <v>759.62053026000001</v>
      </c>
      <c r="I58" s="159">
        <v>890.87417202999984</v>
      </c>
      <c r="J58" s="173">
        <v>831.22447085999988</v>
      </c>
      <c r="K58" s="159">
        <v>967.56531460000008</v>
      </c>
      <c r="L58" s="173">
        <v>903.57974716999991</v>
      </c>
    </row>
    <row r="59" spans="3:12">
      <c r="C59" s="282" t="str">
        <f>IF($A$3=1,$A$10,$B$10)</f>
        <v>Abgegrenzte Prämien</v>
      </c>
      <c r="D59" s="283">
        <v>525.62133093</v>
      </c>
      <c r="E59" s="284">
        <v>526.29645334000008</v>
      </c>
      <c r="F59" s="283">
        <v>545.66835059000005</v>
      </c>
      <c r="G59" s="284">
        <v>548.71321221999995</v>
      </c>
      <c r="H59" s="283">
        <v>580.0064687900001</v>
      </c>
      <c r="I59" s="284">
        <v>597.07333789999996</v>
      </c>
      <c r="J59" s="283">
        <v>627.29533149999997</v>
      </c>
      <c r="K59" s="284">
        <v>809.79743351000002</v>
      </c>
      <c r="L59" s="283">
        <v>708.58326197999997</v>
      </c>
    </row>
    <row r="60" spans="3:12">
      <c r="C60" s="285" t="str">
        <f>IF($A$3=1,$A$11,$B$11)</f>
        <v>Finanzergebnis exkl. Ergebnis aus Anteilen an at equity bewerteten Unternehmen</v>
      </c>
      <c r="D60" s="174">
        <v>26.440844479999999</v>
      </c>
      <c r="E60" s="160">
        <v>32.649353829999995</v>
      </c>
      <c r="F60" s="174">
        <v>30.25718174</v>
      </c>
      <c r="G60" s="160">
        <v>29.956469649999999</v>
      </c>
      <c r="H60" s="174">
        <v>37.226726859999999</v>
      </c>
      <c r="I60" s="160">
        <v>28.054677609999999</v>
      </c>
      <c r="J60" s="174">
        <v>21.56899653</v>
      </c>
      <c r="K60" s="160">
        <v>49.806306510000006</v>
      </c>
      <c r="L60" s="174">
        <v>28.756163540000003</v>
      </c>
    </row>
    <row r="61" spans="3:12">
      <c r="C61" s="285" t="str">
        <f>IF($A$3=1,$A$12,$B$12)</f>
        <v>Ergebnis aus Anteilen an at equity bewerteten Unternehmen</v>
      </c>
      <c r="D61" s="174">
        <v>0</v>
      </c>
      <c r="E61" s="160">
        <v>0</v>
      </c>
      <c r="F61" s="174">
        <v>0</v>
      </c>
      <c r="G61" s="160">
        <v>0</v>
      </c>
      <c r="H61" s="174">
        <v>0</v>
      </c>
      <c r="I61" s="160">
        <v>0</v>
      </c>
      <c r="J61" s="174">
        <v>0</v>
      </c>
      <c r="K61" s="160">
        <v>0</v>
      </c>
      <c r="L61" s="174">
        <v>0</v>
      </c>
    </row>
    <row r="62" spans="3:12">
      <c r="C62" s="285" t="str">
        <f>IF($A$3=1,$A$13,$B$13)</f>
        <v>Sonstige Erträge</v>
      </c>
      <c r="D62" s="174">
        <v>13.82185211</v>
      </c>
      <c r="E62" s="160">
        <v>12.30596061</v>
      </c>
      <c r="F62" s="174">
        <v>7.0612457599999994</v>
      </c>
      <c r="G62" s="160">
        <v>9.1959768800000017</v>
      </c>
      <c r="H62" s="174">
        <v>24.85235011</v>
      </c>
      <c r="I62" s="160">
        <v>9.0757203699999991</v>
      </c>
      <c r="J62" s="174">
        <v>11.776711600000001</v>
      </c>
      <c r="K62" s="160">
        <v>15.517795569999999</v>
      </c>
      <c r="L62" s="174">
        <v>20.44039416</v>
      </c>
    </row>
    <row r="63" spans="3:12">
      <c r="C63" s="282" t="str">
        <f>IF($A$3=1,$A$14,$B$14)</f>
        <v>Aufwendungen für Versicherungsfälle</v>
      </c>
      <c r="D63" s="283">
        <v>-357.50056651</v>
      </c>
      <c r="E63" s="284">
        <v>-370.51652357999996</v>
      </c>
      <c r="F63" s="283">
        <v>-375.47354894</v>
      </c>
      <c r="G63" s="284">
        <v>-391.60664587999997</v>
      </c>
      <c r="H63" s="283">
        <v>-367.35085478999997</v>
      </c>
      <c r="I63" s="284">
        <v>-405.30309774999995</v>
      </c>
      <c r="J63" s="283">
        <v>-430.70312453000003</v>
      </c>
      <c r="K63" s="284">
        <v>-524.86982532000002</v>
      </c>
      <c r="L63" s="283">
        <v>-429.13735293999997</v>
      </c>
    </row>
    <row r="64" spans="3:12">
      <c r="C64" s="285" t="str">
        <f>IF($A$3=1,$A$15,$B$15)</f>
        <v>Aufwendungen für Versicherungsabschluss und -verwaltung</v>
      </c>
      <c r="D64" s="174">
        <v>-148.10782898000002</v>
      </c>
      <c r="E64" s="160">
        <v>-134.51050855000003</v>
      </c>
      <c r="F64" s="174">
        <v>-140.92021171000002</v>
      </c>
      <c r="G64" s="160">
        <v>-140.29275000999999</v>
      </c>
      <c r="H64" s="174">
        <v>-156.81457802</v>
      </c>
      <c r="I64" s="160">
        <v>-155.28812553</v>
      </c>
      <c r="J64" s="174">
        <v>-161.70381366999999</v>
      </c>
      <c r="K64" s="160">
        <v>-227.17599518000003</v>
      </c>
      <c r="L64" s="174">
        <v>-214.65540433999999</v>
      </c>
    </row>
    <row r="65" spans="3:12">
      <c r="C65" s="285" t="str">
        <f>IF($A$3=1,$A$16,$B$16)</f>
        <v>Sonstige Aufwendungen</v>
      </c>
      <c r="D65" s="174">
        <v>-36.822795049999996</v>
      </c>
      <c r="E65" s="160">
        <v>-25.364015440000003</v>
      </c>
      <c r="F65" s="174">
        <v>-23.639476250000001</v>
      </c>
      <c r="G65" s="160">
        <v>-33.376934540000001</v>
      </c>
      <c r="H65" s="174">
        <v>-35.740805269999996</v>
      </c>
      <c r="I65" s="160">
        <v>-29.808833010000001</v>
      </c>
      <c r="J65" s="174">
        <v>-26.389240989999998</v>
      </c>
      <c r="K65" s="160">
        <v>-73.519667780000006</v>
      </c>
      <c r="L65" s="174">
        <v>-72.661576330000003</v>
      </c>
    </row>
    <row r="66" spans="3:12">
      <c r="C66" s="286" t="str">
        <f>IF($A$3=1,$A$17,$B$17)</f>
        <v>Operatives Gruppenergebnis</v>
      </c>
      <c r="D66" s="218">
        <v>23.452836980000001</v>
      </c>
      <c r="E66" s="217">
        <v>40.860720210000004</v>
      </c>
      <c r="F66" s="218">
        <v>42.953541189999996</v>
      </c>
      <c r="G66" s="217">
        <v>22.58932832</v>
      </c>
      <c r="H66" s="218">
        <v>82.179307679999994</v>
      </c>
      <c r="I66" s="217">
        <v>43.803679589999994</v>
      </c>
      <c r="J66" s="218">
        <v>41.844860439999998</v>
      </c>
      <c r="K66" s="217">
        <v>49.556047310000004</v>
      </c>
      <c r="L66" s="218">
        <v>41.325486070000004</v>
      </c>
    </row>
    <row r="67" spans="3:12">
      <c r="C67" s="287" t="str">
        <f>IF($A$3=1,$A$18,$B$18)</f>
        <v>Anpassungen</v>
      </c>
      <c r="D67" s="288">
        <v>4.2678470000000003E-2</v>
      </c>
      <c r="E67" s="289">
        <v>0</v>
      </c>
      <c r="F67" s="288">
        <v>0</v>
      </c>
      <c r="G67" s="289">
        <v>0</v>
      </c>
      <c r="H67" s="288">
        <v>0</v>
      </c>
      <c r="I67" s="289">
        <v>0</v>
      </c>
      <c r="J67" s="288">
        <v>0</v>
      </c>
      <c r="K67" s="289">
        <v>0</v>
      </c>
      <c r="L67" s="288">
        <v>-63.815392280000005</v>
      </c>
    </row>
    <row r="68" spans="3:12" ht="13.5" thickBot="1">
      <c r="C68" s="295" t="str">
        <f>IF($A$3=1,$A$19,$B$19)</f>
        <v>Ergebnis vor Steuern</v>
      </c>
      <c r="D68" s="222">
        <v>23.495515449999999</v>
      </c>
      <c r="E68" s="221">
        <v>40.860720210000004</v>
      </c>
      <c r="F68" s="222">
        <v>42.953541189999996</v>
      </c>
      <c r="G68" s="221">
        <v>22.58932832</v>
      </c>
      <c r="H68" s="222">
        <v>82.179307679999994</v>
      </c>
      <c r="I68" s="221">
        <v>43.803679589999994</v>
      </c>
      <c r="J68" s="222">
        <v>41.844860439999998</v>
      </c>
      <c r="K68" s="221">
        <v>49.556047310000004</v>
      </c>
      <c r="L68" s="222">
        <v>-22.489906210000001</v>
      </c>
    </row>
    <row r="69" spans="3:12">
      <c r="C69" s="277"/>
      <c r="D69" s="278"/>
      <c r="E69" s="278"/>
      <c r="F69" s="278"/>
      <c r="G69" s="278"/>
      <c r="H69" s="278"/>
      <c r="I69" s="278"/>
      <c r="J69" s="278"/>
      <c r="K69" s="278"/>
      <c r="L69" s="278"/>
    </row>
    <row r="70" spans="3:12">
      <c r="C70" s="277"/>
      <c r="D70" s="278"/>
      <c r="E70" s="278"/>
      <c r="F70" s="278"/>
      <c r="G70" s="278"/>
      <c r="H70" s="278"/>
      <c r="I70" s="278"/>
      <c r="J70" s="278"/>
      <c r="K70" s="278"/>
      <c r="L70" s="278"/>
    </row>
    <row r="71" spans="3:12">
      <c r="C71" s="277" t="str">
        <f>IF($A$3=1,$A$29,$B$29)</f>
        <v>Spezialmärkte</v>
      </c>
      <c r="D71" s="278"/>
      <c r="E71" s="278"/>
      <c r="F71" s="278"/>
      <c r="G71" s="278"/>
      <c r="H71" s="278"/>
      <c r="I71" s="278"/>
      <c r="J71" s="278"/>
      <c r="K71" s="278"/>
      <c r="L71" s="278"/>
    </row>
    <row r="72" spans="3:12" ht="13.5" thickBot="1">
      <c r="C72" s="279"/>
      <c r="D72" s="172" t="s">
        <v>177</v>
      </c>
      <c r="E72" s="158" t="s">
        <v>178</v>
      </c>
      <c r="F72" s="172" t="s">
        <v>180</v>
      </c>
      <c r="G72" s="158" t="s">
        <v>231</v>
      </c>
      <c r="H72" s="172" t="s">
        <v>232</v>
      </c>
      <c r="I72" s="158" t="s">
        <v>234</v>
      </c>
      <c r="J72" s="172" t="s">
        <v>236</v>
      </c>
      <c r="K72" s="158" t="str">
        <f>K57</f>
        <v>Q3 22</v>
      </c>
      <c r="L72" s="172" t="s">
        <v>240</v>
      </c>
    </row>
    <row r="73" spans="3:12">
      <c r="C73" s="281" t="str">
        <f>IF($A$3=1,$A$9,$B$9)</f>
        <v>Verrechnete Prämien</v>
      </c>
      <c r="D73" s="173">
        <v>144.77509431999999</v>
      </c>
      <c r="E73" s="159">
        <v>145.53637846000001</v>
      </c>
      <c r="F73" s="173">
        <v>123.60621469</v>
      </c>
      <c r="G73" s="159">
        <v>124.30501709000001</v>
      </c>
      <c r="H73" s="173">
        <v>138.23797181</v>
      </c>
      <c r="I73" s="159">
        <v>152.12077239000001</v>
      </c>
      <c r="J73" s="173">
        <v>145.07998843999999</v>
      </c>
      <c r="K73" s="159">
        <v>244.22483638999998</v>
      </c>
      <c r="L73" s="173">
        <v>304.76117916000004</v>
      </c>
    </row>
    <row r="74" spans="3:12">
      <c r="C74" s="282" t="str">
        <f>IF($A$3=1,$A$10,$B$10)</f>
        <v>Abgegrenzte Prämien</v>
      </c>
      <c r="D74" s="283">
        <v>82.878507470000017</v>
      </c>
      <c r="E74" s="284">
        <v>89.884351930000008</v>
      </c>
      <c r="F74" s="283">
        <v>83.813229650000011</v>
      </c>
      <c r="G74" s="284">
        <v>84.486755360000004</v>
      </c>
      <c r="H74" s="283">
        <v>67.681423159999994</v>
      </c>
      <c r="I74" s="284">
        <v>81.980883669999983</v>
      </c>
      <c r="J74" s="283">
        <v>85.111396330000005</v>
      </c>
      <c r="K74" s="284">
        <v>172.58702127000001</v>
      </c>
      <c r="L74" s="283">
        <v>161.61506599000001</v>
      </c>
    </row>
    <row r="75" spans="3:12">
      <c r="C75" s="285" t="str">
        <f>IF($A$3=1,$A$11,$B$11)</f>
        <v>Finanzergebnis exkl. Ergebnis aus Anteilen an at equity bewerteten Unternehmen</v>
      </c>
      <c r="D75" s="174">
        <v>6.6101482100000002</v>
      </c>
      <c r="E75" s="160">
        <v>7.5321001599999997</v>
      </c>
      <c r="F75" s="174">
        <v>8.4611639700000012</v>
      </c>
      <c r="G75" s="160">
        <v>7.1643271200000003</v>
      </c>
      <c r="H75" s="174">
        <v>12.483942460000002</v>
      </c>
      <c r="I75" s="160">
        <v>6.4100231599999988</v>
      </c>
      <c r="J75" s="174">
        <v>7.8954938999999991</v>
      </c>
      <c r="K75" s="160">
        <v>22.896724410000001</v>
      </c>
      <c r="L75" s="174">
        <v>115.34189712999999</v>
      </c>
    </row>
    <row r="76" spans="3:12">
      <c r="C76" s="285" t="str">
        <f>IF($A$3=1,$A$12,$B$12)</f>
        <v>Ergebnis aus Anteilen an at equity bewerteten Unternehmen</v>
      </c>
      <c r="D76" s="174">
        <v>0</v>
      </c>
      <c r="E76" s="160">
        <v>0</v>
      </c>
      <c r="F76" s="174">
        <v>0</v>
      </c>
      <c r="G76" s="160">
        <v>0</v>
      </c>
      <c r="H76" s="174">
        <v>0</v>
      </c>
      <c r="I76" s="160">
        <v>0</v>
      </c>
      <c r="J76" s="174">
        <v>0</v>
      </c>
      <c r="K76" s="160">
        <v>0</v>
      </c>
      <c r="L76" s="174">
        <v>0</v>
      </c>
    </row>
    <row r="77" spans="3:12">
      <c r="C77" s="285" t="str">
        <f>IF($A$3=1,$A$13,$B$13)</f>
        <v>Sonstige Erträge</v>
      </c>
      <c r="D77" s="174">
        <v>-11.767489020000001</v>
      </c>
      <c r="E77" s="160">
        <v>23.516961970000001</v>
      </c>
      <c r="F77" s="174">
        <v>2.1980872400000004</v>
      </c>
      <c r="G77" s="160">
        <v>-3.5528922999999999</v>
      </c>
      <c r="H77" s="174">
        <v>7.5711423600000014</v>
      </c>
      <c r="I77" s="160">
        <v>5.9078856100000001</v>
      </c>
      <c r="J77" s="174">
        <v>21.950892739999997</v>
      </c>
      <c r="K77" s="160">
        <v>96.303184139999999</v>
      </c>
      <c r="L77" s="174">
        <v>-80.267551190000006</v>
      </c>
    </row>
    <row r="78" spans="3:12">
      <c r="C78" s="282" t="str">
        <f>IF($A$3=1,$A$14,$B$14)</f>
        <v>Aufwendungen für Versicherungsfälle</v>
      </c>
      <c r="D78" s="283">
        <v>-53.16448278</v>
      </c>
      <c r="E78" s="284">
        <v>-76.926763530000002</v>
      </c>
      <c r="F78" s="283">
        <v>-57.751206709999998</v>
      </c>
      <c r="G78" s="284">
        <v>-52.674742969999997</v>
      </c>
      <c r="H78" s="283">
        <v>-41.580504099999999</v>
      </c>
      <c r="I78" s="284">
        <v>-56.392254879999996</v>
      </c>
      <c r="J78" s="283">
        <v>-80.368546460000005</v>
      </c>
      <c r="K78" s="284">
        <v>-215.88973827999996</v>
      </c>
      <c r="L78" s="283">
        <v>-99.778631160000003</v>
      </c>
    </row>
    <row r="79" spans="3:12">
      <c r="C79" s="285" t="str">
        <f>IF($A$3=1,$A$15,$B$15)</f>
        <v>Aufwendungen für Versicherungsabschluss und -verwaltung</v>
      </c>
      <c r="D79" s="174">
        <v>-12.513999149999998</v>
      </c>
      <c r="E79" s="160">
        <v>-17.292484569999999</v>
      </c>
      <c r="F79" s="174">
        <v>-16.621455019999999</v>
      </c>
      <c r="G79" s="160">
        <v>-14.36530799</v>
      </c>
      <c r="H79" s="174">
        <v>-17.429678350000003</v>
      </c>
      <c r="I79" s="160">
        <v>-13.55721323</v>
      </c>
      <c r="J79" s="174">
        <v>-14.051023170000001</v>
      </c>
      <c r="K79" s="160">
        <v>-43.003407519999996</v>
      </c>
      <c r="L79" s="174">
        <v>-44.764271870000002</v>
      </c>
    </row>
    <row r="80" spans="3:12">
      <c r="C80" s="285" t="str">
        <f>IF($A$3=1,$A$16,$B$16)</f>
        <v>Sonstige Aufwendungen</v>
      </c>
      <c r="D80" s="174">
        <v>-9.6054378199999988</v>
      </c>
      <c r="E80" s="160">
        <v>-15.745040400000001</v>
      </c>
      <c r="F80" s="174">
        <v>-8.8728046199999984</v>
      </c>
      <c r="G80" s="160">
        <v>-12.617580890000001</v>
      </c>
      <c r="H80" s="174">
        <v>-21.508946300000005</v>
      </c>
      <c r="I80" s="160">
        <v>-16.023622329999998</v>
      </c>
      <c r="J80" s="174">
        <v>-8.7131941899999994</v>
      </c>
      <c r="K80" s="160">
        <v>-17.377794510000001</v>
      </c>
      <c r="L80" s="174">
        <v>-34.832509850000001</v>
      </c>
    </row>
    <row r="81" spans="3:12">
      <c r="C81" s="286" t="str">
        <f>IF($A$3=1,$A$17,$B$17)</f>
        <v>Operatives Gruppenergebnis</v>
      </c>
      <c r="D81" s="218">
        <v>2.4372469100000003</v>
      </c>
      <c r="E81" s="217">
        <v>10.96912556</v>
      </c>
      <c r="F81" s="218">
        <v>11.22701451</v>
      </c>
      <c r="G81" s="217">
        <v>8.44055833</v>
      </c>
      <c r="H81" s="218">
        <v>7.2173792299999997</v>
      </c>
      <c r="I81" s="217">
        <v>8.3257019999999997</v>
      </c>
      <c r="J81" s="218">
        <v>11.825019150000001</v>
      </c>
      <c r="K81" s="217">
        <v>15.515989509999999</v>
      </c>
      <c r="L81" s="218">
        <v>17.31399905</v>
      </c>
    </row>
    <row r="82" spans="3:12">
      <c r="C82" s="287" t="str">
        <f>IF($A$3=1,$A$18,$B$18)</f>
        <v>Anpassungen</v>
      </c>
      <c r="D82" s="288">
        <v>0.42809750000000002</v>
      </c>
      <c r="E82" s="289">
        <v>0</v>
      </c>
      <c r="F82" s="288">
        <v>0</v>
      </c>
      <c r="G82" s="289">
        <v>0</v>
      </c>
      <c r="H82" s="288">
        <v>0</v>
      </c>
      <c r="I82" s="289">
        <v>0</v>
      </c>
      <c r="J82" s="288">
        <v>0</v>
      </c>
      <c r="K82" s="289">
        <v>0</v>
      </c>
      <c r="L82" s="288">
        <v>-3.5780506000000001</v>
      </c>
    </row>
    <row r="83" spans="3:12" ht="13.5" thickBot="1">
      <c r="C83" s="295" t="str">
        <f>IF($A$3=1,$A$19,$B$19)</f>
        <v>Ergebnis vor Steuern</v>
      </c>
      <c r="D83" s="222">
        <v>2.8653444099999996</v>
      </c>
      <c r="E83" s="221">
        <v>10.96912556</v>
      </c>
      <c r="F83" s="222">
        <v>11.22701451</v>
      </c>
      <c r="G83" s="221">
        <v>8.44055833</v>
      </c>
      <c r="H83" s="222">
        <v>7.2173792299999997</v>
      </c>
      <c r="I83" s="221">
        <v>8.3257019999999997</v>
      </c>
      <c r="J83" s="222">
        <v>11.825019150000001</v>
      </c>
      <c r="K83" s="221">
        <v>15.515989509999999</v>
      </c>
      <c r="L83" s="222">
        <v>13.73594845</v>
      </c>
    </row>
    <row r="84" spans="3:12">
      <c r="C84" s="297"/>
      <c r="D84" s="293"/>
      <c r="E84" s="293"/>
      <c r="F84" s="293"/>
      <c r="G84" s="293"/>
      <c r="H84" s="293"/>
      <c r="I84" s="293"/>
      <c r="J84" s="293"/>
      <c r="K84" s="293"/>
      <c r="L84" s="293"/>
    </row>
    <row r="85" spans="3:12">
      <c r="C85" s="298"/>
      <c r="D85" s="299"/>
      <c r="E85" s="299"/>
      <c r="F85" s="299"/>
      <c r="G85" s="299"/>
      <c r="H85" s="299"/>
      <c r="I85" s="299"/>
      <c r="J85" s="299"/>
      <c r="K85" s="299"/>
      <c r="L85" s="299"/>
    </row>
    <row r="86" spans="3:12">
      <c r="C86" s="298"/>
      <c r="D86" s="299"/>
      <c r="E86" s="299"/>
      <c r="F86" s="299"/>
      <c r="G86" s="299"/>
      <c r="H86" s="299"/>
      <c r="I86" s="299"/>
      <c r="J86" s="299"/>
      <c r="K86" s="299"/>
      <c r="L86" s="299"/>
    </row>
    <row r="87" spans="3:12">
      <c r="C87" s="298"/>
      <c r="D87" s="299"/>
      <c r="E87" s="299"/>
      <c r="F87" s="299"/>
      <c r="G87" s="299"/>
      <c r="H87" s="299"/>
      <c r="I87" s="299"/>
      <c r="J87" s="299"/>
      <c r="K87" s="299"/>
      <c r="L87" s="299"/>
    </row>
    <row r="88" spans="3:12">
      <c r="C88" s="298"/>
      <c r="D88" s="299"/>
      <c r="E88" s="299"/>
      <c r="F88" s="299"/>
      <c r="G88" s="299"/>
      <c r="H88" s="299"/>
      <c r="I88" s="299"/>
      <c r="J88" s="299"/>
      <c r="K88" s="299"/>
      <c r="L88" s="299"/>
    </row>
    <row r="89" spans="3:12">
      <c r="C89" s="298"/>
      <c r="D89" s="299"/>
      <c r="E89" s="299"/>
      <c r="F89" s="299"/>
      <c r="G89" s="299"/>
      <c r="H89" s="299"/>
      <c r="I89" s="299"/>
      <c r="J89" s="299"/>
      <c r="K89" s="299"/>
      <c r="L89" s="299"/>
    </row>
    <row r="90" spans="3:12">
      <c r="C90" s="277" t="str">
        <f>IF($A$3=1,$A$30,$B$30)</f>
        <v>Gruppenfunktionen</v>
      </c>
      <c r="D90" s="278"/>
      <c r="E90" s="278"/>
      <c r="F90" s="278"/>
      <c r="G90" s="278"/>
      <c r="H90" s="278"/>
      <c r="I90" s="278"/>
      <c r="J90" s="278"/>
      <c r="K90" s="278"/>
      <c r="L90" s="278"/>
    </row>
    <row r="91" spans="3:12" ht="13.5" thickBot="1">
      <c r="C91" s="279"/>
      <c r="D91" s="172" t="s">
        <v>177</v>
      </c>
      <c r="E91" s="158" t="s">
        <v>178</v>
      </c>
      <c r="F91" s="172" t="s">
        <v>180</v>
      </c>
      <c r="G91" s="158" t="s">
        <v>231</v>
      </c>
      <c r="H91" s="172" t="s">
        <v>232</v>
      </c>
      <c r="I91" s="158" t="s">
        <v>234</v>
      </c>
      <c r="J91" s="172" t="s">
        <v>236</v>
      </c>
      <c r="K91" s="158" t="str">
        <f>K72</f>
        <v>Q3 22</v>
      </c>
      <c r="L91" s="172" t="s">
        <v>240</v>
      </c>
    </row>
    <row r="92" spans="3:12">
      <c r="C92" s="281" t="str">
        <f>IF($A$3=1,$A$9,$B$9)</f>
        <v>Verrechnete Prämien</v>
      </c>
      <c r="D92" s="173">
        <v>393.54829668000002</v>
      </c>
      <c r="E92" s="159">
        <v>526.75515532999998</v>
      </c>
      <c r="F92" s="173">
        <v>488.06731374999998</v>
      </c>
      <c r="G92" s="159">
        <v>467.06751774999998</v>
      </c>
      <c r="H92" s="173">
        <v>483.12724688999998</v>
      </c>
      <c r="I92" s="159">
        <v>659.56595803999994</v>
      </c>
      <c r="J92" s="173">
        <v>582.78278379999995</v>
      </c>
      <c r="K92" s="159">
        <v>501.90932499000002</v>
      </c>
      <c r="L92" s="173">
        <v>553.56676935000007</v>
      </c>
    </row>
    <row r="93" spans="3:12">
      <c r="C93" s="282" t="str">
        <f>IF($A$3=1,$A$10,$B$10)</f>
        <v>Abgegrenzte Prämien</v>
      </c>
      <c r="D93" s="283">
        <v>351.94304472999994</v>
      </c>
      <c r="E93" s="284">
        <v>370.96993606000001</v>
      </c>
      <c r="F93" s="283">
        <v>379.72651511000004</v>
      </c>
      <c r="G93" s="284">
        <v>392.49879520999997</v>
      </c>
      <c r="H93" s="283">
        <v>410.91460802</v>
      </c>
      <c r="I93" s="284">
        <v>438.07744066000004</v>
      </c>
      <c r="J93" s="283">
        <v>450.21530152000003</v>
      </c>
      <c r="K93" s="284">
        <v>426.19266499999992</v>
      </c>
      <c r="L93" s="283">
        <v>441.65751231999997</v>
      </c>
    </row>
    <row r="94" spans="3:12">
      <c r="C94" s="285" t="str">
        <f>IF($A$3=1,$A$11,$B$11)</f>
        <v>Finanzergebnis exkl. Ergebnis aus Anteilen an at equity bewerteten Unternehmen</v>
      </c>
      <c r="D94" s="174">
        <v>-53.953170390000004</v>
      </c>
      <c r="E94" s="160">
        <v>-49.428309420000005</v>
      </c>
      <c r="F94" s="174">
        <v>-31.971425719999999</v>
      </c>
      <c r="G94" s="160">
        <v>-35.372255930000001</v>
      </c>
      <c r="H94" s="174">
        <v>-112.83020882000001</v>
      </c>
      <c r="I94" s="160">
        <v>-19.201257179999999</v>
      </c>
      <c r="J94" s="174">
        <v>-28.681921639999995</v>
      </c>
      <c r="K94" s="160">
        <v>-79.446059950000006</v>
      </c>
      <c r="L94" s="174">
        <v>-13.728717189999999</v>
      </c>
    </row>
    <row r="95" spans="3:12">
      <c r="C95" s="285" t="str">
        <f>IF($A$3=1,$A$12,$B$12)</f>
        <v>Ergebnis aus Anteilen an at equity bewerteten Unternehmen</v>
      </c>
      <c r="D95" s="174">
        <v>0.23406126999999999</v>
      </c>
      <c r="E95" s="160">
        <v>0.45038726000000001</v>
      </c>
      <c r="F95" s="174">
        <v>0.61897373</v>
      </c>
      <c r="G95" s="160">
        <v>0.62537286999999997</v>
      </c>
      <c r="H95" s="174">
        <v>-1.06796168</v>
      </c>
      <c r="I95" s="160">
        <v>0.16568947000000001</v>
      </c>
      <c r="J95" s="174">
        <v>0.15806265999999999</v>
      </c>
      <c r="K95" s="160">
        <v>0.14880157999999999</v>
      </c>
      <c r="L95" s="174">
        <v>8.6291110000000004E-2</v>
      </c>
    </row>
    <row r="96" spans="3:12">
      <c r="C96" s="285" t="str">
        <f>IF($A$3=1,$A$13,$B$13)</f>
        <v>Sonstige Erträge</v>
      </c>
      <c r="D96" s="174">
        <v>-6.3249301899999999</v>
      </c>
      <c r="E96" s="160">
        <v>4.8260244400000003</v>
      </c>
      <c r="F96" s="174">
        <v>-3.07422957</v>
      </c>
      <c r="G96" s="160">
        <v>1.0043850400000001</v>
      </c>
      <c r="H96" s="174">
        <v>13.90406426</v>
      </c>
      <c r="I96" s="160">
        <v>1.56880474</v>
      </c>
      <c r="J96" s="174">
        <v>9.1126472399999994</v>
      </c>
      <c r="K96" s="160">
        <v>9.85159758</v>
      </c>
      <c r="L96" s="174">
        <v>-0.47691340000000004</v>
      </c>
    </row>
    <row r="97" spans="3:12">
      <c r="C97" s="282" t="str">
        <f>IF($A$3=1,$A$14,$B$14)</f>
        <v>Aufwendungen für Versicherungsfälle</v>
      </c>
      <c r="D97" s="283">
        <v>-177.53895154</v>
      </c>
      <c r="E97" s="284">
        <v>-230.92979352</v>
      </c>
      <c r="F97" s="283">
        <v>-257.36170978000001</v>
      </c>
      <c r="G97" s="284">
        <v>-237.59052713</v>
      </c>
      <c r="H97" s="283">
        <v>-260.12857083</v>
      </c>
      <c r="I97" s="284">
        <v>-295.16695149000003</v>
      </c>
      <c r="J97" s="283">
        <v>-297.93507357000004</v>
      </c>
      <c r="K97" s="284">
        <v>-270.16234386000002</v>
      </c>
      <c r="L97" s="283">
        <v>-280.54784971999999</v>
      </c>
    </row>
    <row r="98" spans="3:12">
      <c r="C98" s="285" t="str">
        <f>IF($A$3=1,$A$15,$B$15)</f>
        <v>Aufwendungen für Versicherungsabschluss und -verwaltung</v>
      </c>
      <c r="D98" s="174">
        <v>-142.60995775000001</v>
      </c>
      <c r="E98" s="160">
        <v>-134.90597302</v>
      </c>
      <c r="F98" s="174">
        <v>-129.01840448999999</v>
      </c>
      <c r="G98" s="160">
        <v>-140.53380103999999</v>
      </c>
      <c r="H98" s="174">
        <v>-132.41491804999998</v>
      </c>
      <c r="I98" s="160">
        <v>-133.38194190999999</v>
      </c>
      <c r="J98" s="174">
        <v>-135.72601332999997</v>
      </c>
      <c r="K98" s="160">
        <v>-145.02011565999999</v>
      </c>
      <c r="L98" s="174">
        <v>-137.77861000999999</v>
      </c>
    </row>
    <row r="99" spans="3:12">
      <c r="C99" s="285" t="str">
        <f>IF($A$3=1,$A$16,$B$16)</f>
        <v>Sonstige Aufwendungen</v>
      </c>
      <c r="D99" s="174">
        <v>-1.89556752</v>
      </c>
      <c r="E99" s="160">
        <v>-3.0081966099999997</v>
      </c>
      <c r="F99" s="174">
        <v>-7.48312518</v>
      </c>
      <c r="G99" s="160">
        <v>5.9560416500000004</v>
      </c>
      <c r="H99" s="174">
        <v>-25.207133099999997</v>
      </c>
      <c r="I99" s="160">
        <v>-4.7985346900000003</v>
      </c>
      <c r="J99" s="174">
        <v>-5.3320302499999999</v>
      </c>
      <c r="K99" s="160">
        <v>-1.8613423999999998</v>
      </c>
      <c r="L99" s="174">
        <v>-29.225121990000002</v>
      </c>
    </row>
    <row r="100" spans="3:12">
      <c r="C100" s="286" t="str">
        <f>IF($A$3=1,$A$17,$B$17)</f>
        <v>Operatives Gruppenergebnis</v>
      </c>
      <c r="D100" s="218">
        <v>-30.145471390000001</v>
      </c>
      <c r="E100" s="217">
        <v>-42.025924809999999</v>
      </c>
      <c r="F100" s="218">
        <v>-48.563405899999999</v>
      </c>
      <c r="G100" s="217">
        <v>-13.411989330000001</v>
      </c>
      <c r="H100" s="218">
        <v>-106.8301202</v>
      </c>
      <c r="I100" s="217">
        <v>-12.7367504</v>
      </c>
      <c r="J100" s="218">
        <v>-8.1890273699999998</v>
      </c>
      <c r="K100" s="217">
        <v>-60.29679771</v>
      </c>
      <c r="L100" s="218">
        <v>-20.01340888</v>
      </c>
    </row>
    <row r="101" spans="3:12">
      <c r="C101" s="287" t="str">
        <f>IF($A$3=1,$A$18,$B$18)</f>
        <v>Anpassungen</v>
      </c>
      <c r="D101" s="288">
        <v>0</v>
      </c>
      <c r="E101" s="289">
        <v>0</v>
      </c>
      <c r="F101" s="288">
        <v>0</v>
      </c>
      <c r="G101" s="289">
        <v>0</v>
      </c>
      <c r="H101" s="288">
        <v>0</v>
      </c>
      <c r="I101" s="289">
        <v>0</v>
      </c>
      <c r="J101" s="288">
        <v>0</v>
      </c>
      <c r="K101" s="289">
        <v>0</v>
      </c>
      <c r="L101" s="288">
        <v>0</v>
      </c>
    </row>
    <row r="102" spans="3:12" ht="13.5" thickBot="1">
      <c r="C102" s="295" t="str">
        <f>IF($A$3=1,$A$19,$B$19)</f>
        <v>Ergebnis vor Steuern</v>
      </c>
      <c r="D102" s="222">
        <v>-30.145471390000001</v>
      </c>
      <c r="E102" s="221">
        <v>-42.025924809999999</v>
      </c>
      <c r="F102" s="222">
        <v>-48.563405899999999</v>
      </c>
      <c r="G102" s="221">
        <v>-13.411989330000001</v>
      </c>
      <c r="H102" s="222">
        <v>-106.8301202</v>
      </c>
      <c r="I102" s="221">
        <v>-12.7367504</v>
      </c>
      <c r="J102" s="222">
        <v>-8.1890273699999998</v>
      </c>
      <c r="K102" s="221">
        <v>-60.29679771</v>
      </c>
      <c r="L102" s="222">
        <v>-20.01340888</v>
      </c>
    </row>
    <row r="103" spans="3:12">
      <c r="C103" s="277"/>
      <c r="D103" s="278"/>
      <c r="E103" s="278"/>
      <c r="F103" s="278"/>
      <c r="G103" s="278"/>
      <c r="H103" s="278"/>
      <c r="I103" s="278"/>
      <c r="J103" s="278"/>
      <c r="K103" s="278"/>
      <c r="L103" s="278"/>
    </row>
    <row r="104" spans="3:12">
      <c r="C104" s="277"/>
      <c r="D104" s="278"/>
      <c r="E104" s="278"/>
      <c r="F104" s="278"/>
      <c r="G104" s="278"/>
      <c r="H104" s="278"/>
      <c r="I104" s="278"/>
      <c r="J104" s="278"/>
      <c r="K104" s="278"/>
      <c r="L104" s="278"/>
    </row>
    <row r="105" spans="3:12">
      <c r="C105" s="277" t="str">
        <f>IF($A$3=1,$A$31,$B$31)</f>
        <v>Konsolidierung</v>
      </c>
      <c r="D105" s="278"/>
      <c r="E105" s="278"/>
      <c r="F105" s="278"/>
      <c r="G105" s="278"/>
      <c r="H105" s="278"/>
      <c r="I105" s="278"/>
      <c r="J105" s="278"/>
      <c r="K105" s="278"/>
      <c r="L105" s="278"/>
    </row>
    <row r="106" spans="3:12" ht="13.5" thickBot="1">
      <c r="C106" s="279"/>
      <c r="D106" s="172" t="s">
        <v>177</v>
      </c>
      <c r="E106" s="158" t="s">
        <v>178</v>
      </c>
      <c r="F106" s="172" t="s">
        <v>180</v>
      </c>
      <c r="G106" s="158" t="s">
        <v>231</v>
      </c>
      <c r="H106" s="172" t="s">
        <v>232</v>
      </c>
      <c r="I106" s="158" t="s">
        <v>234</v>
      </c>
      <c r="J106" s="172" t="s">
        <v>236</v>
      </c>
      <c r="K106" s="158" t="str">
        <f>K91</f>
        <v>Q3 22</v>
      </c>
      <c r="L106" s="172" t="s">
        <v>240</v>
      </c>
    </row>
    <row r="107" spans="3:12">
      <c r="C107" s="281" t="str">
        <f>IF($A$3=1,$A$9,$B$9)</f>
        <v>Verrechnete Prämien</v>
      </c>
      <c r="D107" s="173">
        <v>-337.33758504999997</v>
      </c>
      <c r="E107" s="159">
        <v>-447.50650275999999</v>
      </c>
      <c r="F107" s="173">
        <v>-361.02102731000002</v>
      </c>
      <c r="G107" s="159">
        <v>-366.94723617</v>
      </c>
      <c r="H107" s="173">
        <v>-398.56846494999996</v>
      </c>
      <c r="I107" s="159">
        <v>-537.83895633000009</v>
      </c>
      <c r="J107" s="173">
        <v>-420.78687406</v>
      </c>
      <c r="K107" s="159">
        <v>-384.67821293999998</v>
      </c>
      <c r="L107" s="173">
        <v>-448.09556264999998</v>
      </c>
    </row>
    <row r="108" spans="3:12">
      <c r="C108" s="282" t="str">
        <f>IF($A$3=1,$A$10,$B$10)</f>
        <v>Abgegrenzte Prämien</v>
      </c>
      <c r="D108" s="283">
        <v>3.2250101100000017</v>
      </c>
      <c r="E108" s="284">
        <v>0.19483486999999919</v>
      </c>
      <c r="F108" s="283">
        <v>-0.37094515</v>
      </c>
      <c r="G108" s="284">
        <v>1.0222733499999999</v>
      </c>
      <c r="H108" s="283">
        <v>-1.1982331099999919</v>
      </c>
      <c r="I108" s="284">
        <v>-2.8496911399999934</v>
      </c>
      <c r="J108" s="283">
        <v>3.2599916299999934</v>
      </c>
      <c r="K108" s="284">
        <v>-5.3640213299999999</v>
      </c>
      <c r="L108" s="283">
        <v>7.3345297000000027</v>
      </c>
    </row>
    <row r="109" spans="3:12">
      <c r="C109" s="285" t="str">
        <f>IF($A$3=1,$A$11,$B$11)</f>
        <v>Finanzergebnis exkl. Ergebnis aus Anteilen an at equity bewerteten Unternehmen</v>
      </c>
      <c r="D109" s="174">
        <v>-1.02173077</v>
      </c>
      <c r="E109" s="160">
        <v>-0.57746741000000001</v>
      </c>
      <c r="F109" s="174">
        <v>-1.34658195</v>
      </c>
      <c r="G109" s="160">
        <v>-0.67239998999999995</v>
      </c>
      <c r="H109" s="174">
        <v>-1.53954619</v>
      </c>
      <c r="I109" s="160">
        <v>-0.75109528999999997</v>
      </c>
      <c r="J109" s="174">
        <v>-1.09444531</v>
      </c>
      <c r="K109" s="160">
        <v>-0.7915350000000001</v>
      </c>
      <c r="L109" s="174">
        <v>-1.9207992699999998</v>
      </c>
    </row>
    <row r="110" spans="3:12">
      <c r="C110" s="285" t="str">
        <f>IF($A$3=1,$A$12,$B$12)</f>
        <v>Ergebnis aus Anteilen an at equity bewerteten Unternehmen</v>
      </c>
      <c r="D110" s="174">
        <v>0</v>
      </c>
      <c r="E110" s="160">
        <v>0</v>
      </c>
      <c r="F110" s="174">
        <v>0</v>
      </c>
      <c r="G110" s="160">
        <v>0</v>
      </c>
      <c r="H110" s="174">
        <v>0</v>
      </c>
      <c r="I110" s="160">
        <v>0</v>
      </c>
      <c r="J110" s="174">
        <v>0</v>
      </c>
      <c r="K110" s="160">
        <v>0</v>
      </c>
      <c r="L110" s="174">
        <v>0</v>
      </c>
    </row>
    <row r="111" spans="3:12">
      <c r="C111" s="285" t="str">
        <f>IF($A$3=1,$A$13,$B$13)</f>
        <v>Sonstige Erträge</v>
      </c>
      <c r="D111" s="174">
        <v>-0.1861585</v>
      </c>
      <c r="E111" s="160">
        <v>-0.59789231000000009</v>
      </c>
      <c r="F111" s="174">
        <v>-0.50396624999999995</v>
      </c>
      <c r="G111" s="160">
        <v>-0.34347831000000001</v>
      </c>
      <c r="H111" s="174">
        <v>-0.21304151000000002</v>
      </c>
      <c r="I111" s="160">
        <v>-0.87723267000000005</v>
      </c>
      <c r="J111" s="174">
        <v>-0.37450614999999998</v>
      </c>
      <c r="K111" s="160">
        <v>-0.50324803000000007</v>
      </c>
      <c r="L111" s="174">
        <v>-0.53299834000000001</v>
      </c>
    </row>
    <row r="112" spans="3:12">
      <c r="C112" s="282" t="str">
        <f>IF($A$3=1,$A$14,$B$14)</f>
        <v>Aufwendungen für Versicherungsfälle</v>
      </c>
      <c r="D112" s="283">
        <v>-11.662546690000001</v>
      </c>
      <c r="E112" s="284">
        <v>1.49707553</v>
      </c>
      <c r="F112" s="283">
        <v>3.6132531299999999</v>
      </c>
      <c r="G112" s="284">
        <v>0.64835541000000008</v>
      </c>
      <c r="H112" s="283">
        <v>-3.1034952399999982</v>
      </c>
      <c r="I112" s="284">
        <v>-1.7469368600000004</v>
      </c>
      <c r="J112" s="283">
        <v>8.3186931200000025</v>
      </c>
      <c r="K112" s="284">
        <v>-8.5632451799999991</v>
      </c>
      <c r="L112" s="283">
        <v>-9.3271449700000009</v>
      </c>
    </row>
    <row r="113" spans="3:12">
      <c r="C113" s="285" t="str">
        <f>IF($A$3=1,$A$15,$B$15)</f>
        <v>Aufwendungen für Versicherungsabschluss und -verwaltung</v>
      </c>
      <c r="D113" s="174">
        <v>-2.5331098500000016</v>
      </c>
      <c r="E113" s="160">
        <v>0.75762267000000005</v>
      </c>
      <c r="F113" s="174">
        <v>2.6889980699999998</v>
      </c>
      <c r="G113" s="160">
        <v>-1.38134815</v>
      </c>
      <c r="H113" s="174">
        <v>-2.65605117</v>
      </c>
      <c r="I113" s="160">
        <v>4.0261317200000013</v>
      </c>
      <c r="J113" s="174">
        <v>-11.610943499999998</v>
      </c>
      <c r="K113" s="160">
        <v>8.119592410000001</v>
      </c>
      <c r="L113" s="174">
        <v>-3.0753226800000015</v>
      </c>
    </row>
    <row r="114" spans="3:12">
      <c r="C114" s="285" t="str">
        <f>IF($A$3=1,$A$16,$B$16)</f>
        <v>Sonstige Aufwendungen</v>
      </c>
      <c r="D114" s="174">
        <v>12.420766329999999</v>
      </c>
      <c r="E114" s="160">
        <v>-0.55689116999999999</v>
      </c>
      <c r="F114" s="174">
        <v>-5.3104199400000001</v>
      </c>
      <c r="G114" s="160">
        <v>0.89145032999999996</v>
      </c>
      <c r="H114" s="174">
        <v>13.37702086</v>
      </c>
      <c r="I114" s="160">
        <v>2.1108586000000007</v>
      </c>
      <c r="J114" s="174">
        <v>-5.6012824799999992</v>
      </c>
      <c r="K114" s="160">
        <v>12.29392535</v>
      </c>
      <c r="L114" s="174">
        <v>8.0111768300000001</v>
      </c>
    </row>
    <row r="115" spans="3:12">
      <c r="C115" s="286" t="str">
        <f>IF($A$3=1,$A$17,$B$17)</f>
        <v>Operatives Gruppenergebnis</v>
      </c>
      <c r="D115" s="218">
        <v>0.24223062999999914</v>
      </c>
      <c r="E115" s="217">
        <v>0.7172821800000001</v>
      </c>
      <c r="F115" s="218">
        <v>-1.2296620900000002</v>
      </c>
      <c r="G115" s="217">
        <v>0.16485264000000002</v>
      </c>
      <c r="H115" s="218">
        <v>4.6666536399999998</v>
      </c>
      <c r="I115" s="217">
        <v>-8.7965640000000012E-2</v>
      </c>
      <c r="J115" s="218">
        <v>-7.1024926900000009</v>
      </c>
      <c r="K115" s="217">
        <v>5.19146822</v>
      </c>
      <c r="L115" s="218">
        <v>0.48944126999999954</v>
      </c>
    </row>
    <row r="116" spans="3:12">
      <c r="C116" s="287" t="str">
        <f>IF($A$3=1,$A$18,$B$18)</f>
        <v>Anpassungen</v>
      </c>
      <c r="D116" s="288">
        <v>0</v>
      </c>
      <c r="E116" s="289">
        <v>0</v>
      </c>
      <c r="F116" s="288">
        <v>0</v>
      </c>
      <c r="G116" s="289">
        <v>0</v>
      </c>
      <c r="H116" s="288">
        <v>0</v>
      </c>
      <c r="I116" s="289">
        <v>0</v>
      </c>
      <c r="J116" s="288">
        <v>0</v>
      </c>
      <c r="K116" s="289">
        <v>0</v>
      </c>
      <c r="L116" s="288">
        <v>0</v>
      </c>
    </row>
    <row r="117" spans="3:12" ht="13.5" thickBot="1">
      <c r="C117" s="295" t="str">
        <f>IF($A$3=1,$A$19,$B$19)</f>
        <v>Ergebnis vor Steuern</v>
      </c>
      <c r="D117" s="222">
        <v>0.24223062999999914</v>
      </c>
      <c r="E117" s="221">
        <v>0.7172821800000001</v>
      </c>
      <c r="F117" s="222">
        <v>-1.2296620900000002</v>
      </c>
      <c r="G117" s="221">
        <v>0.16485264000000002</v>
      </c>
      <c r="H117" s="222">
        <v>4.6666536399999998</v>
      </c>
      <c r="I117" s="221">
        <v>-8.7965640000000012E-2</v>
      </c>
      <c r="J117" s="222">
        <v>-7.1024926900000009</v>
      </c>
      <c r="K117" s="221">
        <v>5.19146822</v>
      </c>
      <c r="L117" s="222">
        <v>0.48944126999999954</v>
      </c>
    </row>
    <row r="118" spans="3:12">
      <c r="C118" s="277"/>
      <c r="D118" s="278"/>
      <c r="E118" s="278"/>
      <c r="F118" s="278"/>
      <c r="G118" s="278"/>
      <c r="H118" s="278"/>
      <c r="I118" s="278"/>
      <c r="J118" s="278"/>
      <c r="K118" s="278"/>
      <c r="L118" s="278"/>
    </row>
    <row r="119" spans="3:12">
      <c r="C119" s="277"/>
      <c r="D119" s="278"/>
      <c r="E119" s="278"/>
      <c r="F119" s="278"/>
      <c r="G119" s="278"/>
      <c r="H119" s="278"/>
      <c r="I119" s="278"/>
      <c r="J119" s="278"/>
      <c r="K119" s="278"/>
      <c r="L119" s="278"/>
    </row>
    <row r="120" spans="3:12">
      <c r="C120" s="277" t="str">
        <f>IF($A$3=1,$A$32,$B$32)</f>
        <v>Gesamt</v>
      </c>
      <c r="D120" s="278"/>
      <c r="E120" s="278"/>
      <c r="F120" s="278"/>
      <c r="G120" s="278"/>
      <c r="H120" s="278"/>
      <c r="I120" s="278"/>
      <c r="J120" s="278"/>
      <c r="K120" s="278"/>
      <c r="L120" s="278"/>
    </row>
    <row r="121" spans="3:12" ht="13.5" thickBot="1">
      <c r="C121" s="279"/>
      <c r="D121" s="172" t="s">
        <v>177</v>
      </c>
      <c r="E121" s="158" t="s">
        <v>178</v>
      </c>
      <c r="F121" s="172" t="s">
        <v>180</v>
      </c>
      <c r="G121" s="158" t="s">
        <v>231</v>
      </c>
      <c r="H121" s="172" t="s">
        <v>232</v>
      </c>
      <c r="I121" s="158" t="s">
        <v>234</v>
      </c>
      <c r="J121" s="172" t="s">
        <v>236</v>
      </c>
      <c r="K121" s="158" t="str">
        <f>K106</f>
        <v>Q3 22</v>
      </c>
      <c r="L121" s="172" t="s">
        <v>240</v>
      </c>
    </row>
    <row r="122" spans="3:12">
      <c r="C122" s="281" t="str">
        <f>IF($A$3=1,$A$9,$B$9)</f>
        <v>Verrechnete Prämien</v>
      </c>
      <c r="D122" s="173">
        <v>2442.0593381700005</v>
      </c>
      <c r="E122" s="159">
        <v>3106.8488342300002</v>
      </c>
      <c r="F122" s="173">
        <v>2666.08632721</v>
      </c>
      <c r="G122" s="159">
        <v>2617.8836342</v>
      </c>
      <c r="H122" s="173">
        <v>2611.7476461199999</v>
      </c>
      <c r="I122" s="159">
        <v>3454.7230753000003</v>
      </c>
      <c r="J122" s="173">
        <v>2988.3866110699996</v>
      </c>
      <c r="K122" s="159">
        <v>3086.7837431299995</v>
      </c>
      <c r="L122" s="173">
        <v>3029.3490687100002</v>
      </c>
    </row>
    <row r="123" spans="3:12">
      <c r="C123" s="282" t="str">
        <f>IF($A$3=1,$A$10,$B$10)</f>
        <v>Abgegrenzte Prämien</v>
      </c>
      <c r="D123" s="283">
        <v>2312.10579035</v>
      </c>
      <c r="E123" s="284">
        <v>2416.3256102300002</v>
      </c>
      <c r="F123" s="283">
        <v>2406.3018176400005</v>
      </c>
      <c r="G123" s="284">
        <v>2440.3768359599999</v>
      </c>
      <c r="H123" s="283">
        <v>2442.6282576000003</v>
      </c>
      <c r="I123" s="284">
        <v>2622.00236722</v>
      </c>
      <c r="J123" s="283">
        <v>2646.55713384</v>
      </c>
      <c r="K123" s="284">
        <v>2852.44409971</v>
      </c>
      <c r="L123" s="283">
        <v>2789.8839825299997</v>
      </c>
    </row>
    <row r="124" spans="3:12">
      <c r="C124" s="285" t="str">
        <f>IF($A$3=1,$A$11,$B$11)</f>
        <v>Finanzergebnis exkl. Ergebnis aus Anteilen an at equity bewerteten Unternehmen</v>
      </c>
      <c r="D124" s="174">
        <v>106.78635732999999</v>
      </c>
      <c r="E124" s="160">
        <v>175.78016436000001</v>
      </c>
      <c r="F124" s="174">
        <v>175.12108581999999</v>
      </c>
      <c r="G124" s="160">
        <v>171.93134012000002</v>
      </c>
      <c r="H124" s="174">
        <v>84.185297389999988</v>
      </c>
      <c r="I124" s="160">
        <v>148.13440658000005</v>
      </c>
      <c r="J124" s="174">
        <v>167.31597575000001</v>
      </c>
      <c r="K124" s="160">
        <v>163.70231494000001</v>
      </c>
      <c r="L124" s="174">
        <v>299.79444266000002</v>
      </c>
    </row>
    <row r="125" spans="3:12">
      <c r="C125" s="285" t="str">
        <f>IF($A$3=1,$A$12,$B$12)</f>
        <v>Ergebnis aus Anteilen an at equity bewerteten Unternehmen</v>
      </c>
      <c r="D125" s="174">
        <v>1.1447867100000024</v>
      </c>
      <c r="E125" s="160">
        <v>-2.2619627999999996</v>
      </c>
      <c r="F125" s="174">
        <v>4.95996068</v>
      </c>
      <c r="G125" s="160">
        <v>5.2091677300000008</v>
      </c>
      <c r="H125" s="174">
        <v>16.965030590000001</v>
      </c>
      <c r="I125" s="160">
        <v>-0.19282742999999994</v>
      </c>
      <c r="J125" s="174">
        <v>9.0651561900000015</v>
      </c>
      <c r="K125" s="160">
        <v>4.1676392299999998</v>
      </c>
      <c r="L125" s="174">
        <v>5.2465952699999994</v>
      </c>
    </row>
    <row r="126" spans="3:12">
      <c r="C126" s="285" t="str">
        <f>IF($A$3=1,$A$13,$B$13)</f>
        <v>Sonstige Erträge</v>
      </c>
      <c r="D126" s="174">
        <v>7.9374627299999974</v>
      </c>
      <c r="E126" s="160">
        <v>58.440718880000006</v>
      </c>
      <c r="F126" s="174">
        <v>22.32777789</v>
      </c>
      <c r="G126" s="160">
        <v>19.295023839999999</v>
      </c>
      <c r="H126" s="174">
        <v>65.725528249999996</v>
      </c>
      <c r="I126" s="160">
        <v>32.768013539999998</v>
      </c>
      <c r="J126" s="174">
        <v>56.667379589999996</v>
      </c>
      <c r="K126" s="160">
        <v>131.69758345999998</v>
      </c>
      <c r="L126" s="174">
        <v>-35.272789090000018</v>
      </c>
    </row>
    <row r="127" spans="3:12">
      <c r="C127" s="282" t="str">
        <f>IF($A$3=1,$A$14,$B$14)</f>
        <v>Aufwendungen für Versicherungsfälle</v>
      </c>
      <c r="D127" s="283">
        <v>-1675.3730535200002</v>
      </c>
      <c r="E127" s="284">
        <v>-1822.5867826600002</v>
      </c>
      <c r="F127" s="283">
        <v>-1810.9474407</v>
      </c>
      <c r="G127" s="284">
        <v>-1825.1588760100001</v>
      </c>
      <c r="H127" s="283">
        <v>-1677.8678426399997</v>
      </c>
      <c r="I127" s="284">
        <v>-1935.6082182100004</v>
      </c>
      <c r="J127" s="283">
        <v>-1978.3631867500003</v>
      </c>
      <c r="K127" s="284">
        <v>-2138.99554984</v>
      </c>
      <c r="L127" s="283">
        <v>-1859.06871798</v>
      </c>
    </row>
    <row r="128" spans="3:12">
      <c r="C128" s="285" t="str">
        <f>IF($A$3=1,$A$15,$B$15)</f>
        <v>Aufwendungen für Versicherungsabschluss und -verwaltung</v>
      </c>
      <c r="D128" s="174">
        <v>-612.54886627000008</v>
      </c>
      <c r="E128" s="160">
        <v>-627.61454789999993</v>
      </c>
      <c r="F128" s="174">
        <v>-609.48348189000001</v>
      </c>
      <c r="G128" s="160">
        <v>-626.83053038000003</v>
      </c>
      <c r="H128" s="174">
        <v>-672.89917435999996</v>
      </c>
      <c r="I128" s="160">
        <v>-675.26698336999993</v>
      </c>
      <c r="J128" s="174">
        <v>-678.34203504000004</v>
      </c>
      <c r="K128" s="160">
        <v>-769.58146869000007</v>
      </c>
      <c r="L128" s="174">
        <v>-807.27488265</v>
      </c>
    </row>
    <row r="129" spans="3:12">
      <c r="C129" s="285" t="str">
        <f>IF($A$3=1,$A$16,$B$16)</f>
        <v>Sonstige Aufwendungen</v>
      </c>
      <c r="D129" s="174">
        <v>-60.949322310000007</v>
      </c>
      <c r="E129" s="160">
        <v>-70.08185748999999</v>
      </c>
      <c r="F129" s="174">
        <v>-64.878137460000005</v>
      </c>
      <c r="G129" s="160">
        <v>-60.127842119999997</v>
      </c>
      <c r="H129" s="174">
        <v>-122.81393740999999</v>
      </c>
      <c r="I129" s="160">
        <v>-68.05224493999998</v>
      </c>
      <c r="J129" s="174">
        <v>-69.369671080000003</v>
      </c>
      <c r="K129" s="160">
        <v>-107.38824198999998</v>
      </c>
      <c r="L129" s="174">
        <v>-176.67029531</v>
      </c>
    </row>
    <row r="130" spans="3:12">
      <c r="C130" s="286" t="str">
        <f>IF($A$3=1,$A$17,$B$17)</f>
        <v>Operatives Gruppenergebnis</v>
      </c>
      <c r="D130" s="218">
        <v>79.103155020000003</v>
      </c>
      <c r="E130" s="217">
        <v>128.00134262</v>
      </c>
      <c r="F130" s="218">
        <v>123.40158198</v>
      </c>
      <c r="G130" s="217">
        <v>124.69511914</v>
      </c>
      <c r="H130" s="218">
        <v>135.92315942000002</v>
      </c>
      <c r="I130" s="217">
        <v>123.78451338999999</v>
      </c>
      <c r="J130" s="218">
        <v>153.53075250000001</v>
      </c>
      <c r="K130" s="217">
        <v>136.04637682000001</v>
      </c>
      <c r="L130" s="218">
        <v>216.63833542999998</v>
      </c>
    </row>
    <row r="131" spans="3:12">
      <c r="C131" s="287" t="str">
        <f>IF($A$3=1,$A$18,$B$18)</f>
        <v>Anpassungen</v>
      </c>
      <c r="D131" s="288">
        <v>0.47974544000000002</v>
      </c>
      <c r="E131" s="289">
        <v>0</v>
      </c>
      <c r="F131" s="288">
        <v>0</v>
      </c>
      <c r="G131" s="289">
        <v>0</v>
      </c>
      <c r="H131" s="288">
        <v>-0.68815711999999996</v>
      </c>
      <c r="I131" s="289">
        <v>0</v>
      </c>
      <c r="J131" s="288">
        <v>0</v>
      </c>
      <c r="K131" s="289">
        <v>0</v>
      </c>
      <c r="L131" s="288">
        <v>-67.577892240000011</v>
      </c>
    </row>
    <row r="132" spans="3:12" ht="13.5" thickBot="1">
      <c r="C132" s="295" t="str">
        <f>IF($A$3=1,$A$19,$B$19)</f>
        <v>Ergebnis vor Steuern</v>
      </c>
      <c r="D132" s="222">
        <v>79.582900459999991</v>
      </c>
      <c r="E132" s="221">
        <v>128.00134262</v>
      </c>
      <c r="F132" s="222">
        <v>123.40158198</v>
      </c>
      <c r="G132" s="221">
        <v>124.69511914</v>
      </c>
      <c r="H132" s="222">
        <v>135.23500230000002</v>
      </c>
      <c r="I132" s="221">
        <v>123.78451338999999</v>
      </c>
      <c r="J132" s="222">
        <v>153.53075250000001</v>
      </c>
      <c r="K132" s="221">
        <v>136.04637682000001</v>
      </c>
      <c r="L132" s="222">
        <v>149.06044319</v>
      </c>
    </row>
    <row r="133" spans="3:12">
      <c r="C133" s="296"/>
      <c r="D133" s="276"/>
      <c r="E133" s="276"/>
      <c r="F133" s="276"/>
      <c r="G133" s="276"/>
      <c r="H133" s="276"/>
      <c r="I133" s="276"/>
      <c r="J133" s="276"/>
      <c r="K133" s="276"/>
      <c r="L133" s="276"/>
    </row>
    <row r="134" spans="3:12">
      <c r="C134" s="296"/>
      <c r="D134" s="276"/>
      <c r="E134" s="276"/>
      <c r="F134" s="276"/>
      <c r="G134" s="276"/>
      <c r="H134" s="276"/>
      <c r="I134" s="276"/>
      <c r="J134" s="276"/>
      <c r="K134" s="276"/>
      <c r="L134" s="276"/>
    </row>
  </sheetData>
  <phoneticPr fontId="54" type="noConversion"/>
  <pageMargins left="0.78740157499999996" right="0.78740157499999996" top="0.984251969" bottom="0.984251969" header="0.4921259845" footer="0.4921259845"/>
  <pageSetup paperSize="9" scale="71" orientation="landscape" r:id="rId1"/>
  <headerFooter alignWithMargins="0"/>
  <rowBreaks count="2" manualBreakCount="2">
    <brk id="35" max="16383" man="1"/>
    <brk id="84" min="2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Drop Down 1">
              <controlPr locked="0" defaultSize="0" autoLine="0" autoPict="0">
                <anchor moveWithCells="1">
                  <from>
                    <xdr:col>3</xdr:col>
                    <xdr:colOff>57150</xdr:colOff>
                    <xdr:row>1</xdr:row>
                    <xdr:rowOff>95250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V42"/>
  <sheetViews>
    <sheetView showGridLines="0" topLeftCell="C1" zoomScale="70" zoomScaleNormal="70" zoomScaleSheetLayoutView="70" workbookViewId="0">
      <selection activeCell="U1" sqref="U1"/>
    </sheetView>
  </sheetViews>
  <sheetFormatPr baseColWidth="10" defaultColWidth="11.42578125" defaultRowHeight="12.75"/>
  <cols>
    <col min="1" max="1" width="28" style="2" hidden="1" customWidth="1"/>
    <col min="2" max="2" width="34.7109375" style="2" hidden="1" customWidth="1"/>
    <col min="3" max="3" width="54.85546875" style="2" bestFit="1" customWidth="1"/>
    <col min="4" max="4" width="11.7109375" style="2" bestFit="1" customWidth="1"/>
    <col min="5" max="5" width="11.42578125" style="2" customWidth="1"/>
    <col min="6" max="6" width="11.7109375" style="2" bestFit="1" customWidth="1"/>
    <col min="7" max="7" width="11.42578125" style="2" customWidth="1"/>
    <col min="8" max="8" width="11.7109375" style="2" bestFit="1" customWidth="1"/>
    <col min="9" max="9" width="11.42578125" style="2" customWidth="1"/>
    <col min="10" max="10" width="11.7109375" style="2" bestFit="1" customWidth="1"/>
    <col min="11" max="11" width="11.42578125" style="2" customWidth="1"/>
    <col min="12" max="12" width="11.7109375" style="2" bestFit="1" customWidth="1"/>
    <col min="13" max="13" width="11.42578125" style="2" customWidth="1"/>
    <col min="14" max="14" width="11.7109375" style="2" bestFit="1" customWidth="1"/>
    <col min="15" max="15" width="11.42578125" style="2" customWidth="1"/>
    <col min="16" max="16" width="11.7109375" style="2" bestFit="1" customWidth="1"/>
    <col min="17" max="17" width="11.42578125" style="2" customWidth="1"/>
    <col min="18" max="18" width="11.7109375" style="2" bestFit="1" customWidth="1"/>
    <col min="19" max="19" width="11.42578125" style="2"/>
    <col min="20" max="20" width="11.7109375" style="2" bestFit="1" customWidth="1"/>
    <col min="21" max="16384" width="11.42578125" style="2"/>
  </cols>
  <sheetData>
    <row r="1" spans="1:22" ht="15" customHeight="1">
      <c r="A1" s="2" t="s">
        <v>44</v>
      </c>
    </row>
    <row r="2" spans="1:22" ht="15" customHeight="1">
      <c r="A2" s="2" t="s">
        <v>45</v>
      </c>
    </row>
    <row r="3" spans="1:22" ht="15" customHeight="1">
      <c r="A3" s="2">
        <v>1</v>
      </c>
    </row>
    <row r="4" spans="1:22" ht="15" customHeight="1"/>
    <row r="5" spans="1:22" ht="15" customHeight="1"/>
    <row r="6" spans="1:22" ht="15" customHeight="1">
      <c r="A6" s="12" t="s">
        <v>32</v>
      </c>
      <c r="B6" s="12" t="s">
        <v>88</v>
      </c>
    </row>
    <row r="7" spans="1:22" ht="18" customHeight="1">
      <c r="C7" s="75" t="str">
        <f>IF($A$3=1,$A$6,$B$6)</f>
        <v>Länderübersicht nach IFRS (in EUR Mio.)</v>
      </c>
      <c r="D7" s="57"/>
      <c r="E7" s="57"/>
      <c r="F7" s="57"/>
      <c r="G7" s="57"/>
      <c r="H7" s="57"/>
      <c r="I7" s="57"/>
    </row>
    <row r="8" spans="1:22" ht="15" customHeight="1"/>
    <row r="9" spans="1:22" ht="37.5" customHeight="1">
      <c r="C9" s="39"/>
      <c r="D9" s="319" t="str">
        <f>IF($A$3=1,$A$34,$B$34)</f>
        <v>Ver. Prämie KFZ-Haftpflicht</v>
      </c>
      <c r="E9" s="319"/>
      <c r="F9" s="319" t="str">
        <f>IF($A$3=1,$A$35,$B$35)</f>
        <v>Ver. Prämie KFZ-Kasko</v>
      </c>
      <c r="G9" s="319"/>
      <c r="H9" s="319" t="str">
        <f>IF($A$3=1,$A$36,$B$36)</f>
        <v>Ver. Prämie Sonstige Sach</v>
      </c>
      <c r="I9" s="319"/>
      <c r="J9" s="319" t="str">
        <f>IF($A$3=1,$A$37,$B$37)</f>
        <v>Ver. Prämie Leben-lfd.Prämie</v>
      </c>
      <c r="K9" s="319"/>
      <c r="L9" s="319" t="str">
        <f>IF($A$3=1,$A$38,$B$38)</f>
        <v>Ver. Prämie Leben-Einmalerlag</v>
      </c>
      <c r="M9" s="319"/>
      <c r="N9" s="319" t="str">
        <f>IF($A$3=1,$A$39,$B$39)</f>
        <v>Ver. Prämie Kranken</v>
      </c>
      <c r="O9" s="319"/>
      <c r="P9" s="319" t="str">
        <f>IF($A$3=1,$A$40,$B$40)</f>
        <v>Ver. Prämie Gesamt</v>
      </c>
      <c r="Q9" s="319"/>
      <c r="R9" s="319" t="str">
        <f>IF($A$3=1,$A$42,$B$42)</f>
        <v>Combined Ratio
(%, netto)</v>
      </c>
      <c r="S9" s="319"/>
      <c r="T9" s="319" t="str">
        <f>IF($A$3=1,$A$41,$B$41)</f>
        <v>Ergebnis vor Steuern</v>
      </c>
      <c r="U9" s="319"/>
    </row>
    <row r="10" spans="1:22" s="102" customFormat="1" ht="24.95" customHeight="1" thickBot="1">
      <c r="C10" s="104"/>
      <c r="D10" s="95">
        <f>'Gewinn- und Verlustrechnung'!$D$9</f>
        <v>2022</v>
      </c>
      <c r="E10" s="87">
        <f>'Gewinn- und Verlustrechnung'!$E$9</f>
        <v>2021</v>
      </c>
      <c r="F10" s="95">
        <f>'Gewinn- und Verlustrechnung'!$D$9</f>
        <v>2022</v>
      </c>
      <c r="G10" s="87">
        <f>'Gewinn- und Verlustrechnung'!$E$9</f>
        <v>2021</v>
      </c>
      <c r="H10" s="95">
        <f>'Gewinn- und Verlustrechnung'!$D$9</f>
        <v>2022</v>
      </c>
      <c r="I10" s="87">
        <f>'Gewinn- und Verlustrechnung'!$E$9</f>
        <v>2021</v>
      </c>
      <c r="J10" s="95">
        <f>'Gewinn- und Verlustrechnung'!$D$9</f>
        <v>2022</v>
      </c>
      <c r="K10" s="87">
        <f>'Gewinn- und Verlustrechnung'!$E$9</f>
        <v>2021</v>
      </c>
      <c r="L10" s="95">
        <f>'Gewinn- und Verlustrechnung'!$D$9</f>
        <v>2022</v>
      </c>
      <c r="M10" s="87">
        <f>'Gewinn- und Verlustrechnung'!$E$9</f>
        <v>2021</v>
      </c>
      <c r="N10" s="95">
        <f>'Gewinn- und Verlustrechnung'!$D$9</f>
        <v>2022</v>
      </c>
      <c r="O10" s="87">
        <f>'Gewinn- und Verlustrechnung'!$E$9</f>
        <v>2021</v>
      </c>
      <c r="P10" s="95">
        <f>'Gewinn- und Verlustrechnung'!$D$9</f>
        <v>2022</v>
      </c>
      <c r="Q10" s="87">
        <f>'Gewinn- und Verlustrechnung'!$E$9</f>
        <v>2021</v>
      </c>
      <c r="R10" s="95">
        <f>'Gewinn- und Verlustrechnung'!$D$9</f>
        <v>2022</v>
      </c>
      <c r="S10" s="87">
        <f>'Gewinn- und Verlustrechnung'!$E$9</f>
        <v>2021</v>
      </c>
      <c r="T10" s="95">
        <f>'Gewinn- und Verlustrechnung'!$D$9</f>
        <v>2022</v>
      </c>
      <c r="U10" s="87">
        <f>'Gewinn- und Verlustrechnung'!$E$9</f>
        <v>2021</v>
      </c>
      <c r="V10" s="195"/>
    </row>
    <row r="11" spans="1:22" s="103" customFormat="1" ht="19.5" customHeight="1">
      <c r="A11" s="14" t="s">
        <v>27</v>
      </c>
      <c r="B11" s="14" t="s">
        <v>59</v>
      </c>
      <c r="C11" s="41" t="str">
        <f>IF($A$3=1,$A$11,$B$11)</f>
        <v>Österreich</v>
      </c>
      <c r="D11" s="110">
        <v>340.23713373999999</v>
      </c>
      <c r="E11" s="42">
        <v>327.69882248000005</v>
      </c>
      <c r="F11" s="110">
        <v>337.09780371000005</v>
      </c>
      <c r="G11" s="42">
        <v>316.92121810000003</v>
      </c>
      <c r="H11" s="110">
        <v>1592.05037371</v>
      </c>
      <c r="I11" s="42">
        <v>1499.7668245799998</v>
      </c>
      <c r="J11" s="110">
        <v>1206.9222795000001</v>
      </c>
      <c r="K11" s="42">
        <v>1208.1578326199999</v>
      </c>
      <c r="L11" s="110">
        <v>182.06702845999999</v>
      </c>
      <c r="M11" s="42">
        <v>228.00828245</v>
      </c>
      <c r="N11" s="110">
        <v>480.00935486999998</v>
      </c>
      <c r="O11" s="42">
        <v>467.88960063000002</v>
      </c>
      <c r="P11" s="110">
        <v>4138.3999999999996</v>
      </c>
      <c r="Q11" s="42">
        <v>4048.4</v>
      </c>
      <c r="R11" s="248">
        <v>92.381753144184529</v>
      </c>
      <c r="S11" s="249">
        <v>92.752100720610471</v>
      </c>
      <c r="T11" s="110">
        <v>249.4</v>
      </c>
      <c r="U11" s="42">
        <v>234.7</v>
      </c>
      <c r="V11" s="196"/>
    </row>
    <row r="12" spans="1:22" s="103" customFormat="1" ht="19.5" customHeight="1">
      <c r="A12" s="14" t="s">
        <v>35</v>
      </c>
      <c r="B12" s="14" t="s">
        <v>69</v>
      </c>
      <c r="C12" s="41" t="str">
        <f>IF($A$3=1,$A$12,$B$12)</f>
        <v>Tschechien</v>
      </c>
      <c r="D12" s="110">
        <v>389.01579026000002</v>
      </c>
      <c r="E12" s="42">
        <v>349.31046126999996</v>
      </c>
      <c r="F12" s="110">
        <v>327.32438435</v>
      </c>
      <c r="G12" s="42">
        <v>279.23482391999994</v>
      </c>
      <c r="H12" s="110">
        <v>632.10231452999994</v>
      </c>
      <c r="I12" s="42">
        <v>526.05040172999998</v>
      </c>
      <c r="J12" s="110">
        <v>721.01306684999997</v>
      </c>
      <c r="K12" s="42">
        <v>659.13971142000003</v>
      </c>
      <c r="L12" s="110">
        <v>28.018610930000001</v>
      </c>
      <c r="M12" s="42">
        <v>30.20362257</v>
      </c>
      <c r="N12" s="110">
        <v>24.647144989999997</v>
      </c>
      <c r="O12" s="42">
        <v>21.00043707</v>
      </c>
      <c r="P12" s="110">
        <v>2122.1</v>
      </c>
      <c r="Q12" s="42">
        <v>1864.9</v>
      </c>
      <c r="R12" s="248">
        <v>91.525283146171716</v>
      </c>
      <c r="S12" s="249">
        <v>90.11549509581269</v>
      </c>
      <c r="T12" s="110">
        <v>201.9</v>
      </c>
      <c r="U12" s="42">
        <v>186.9</v>
      </c>
    </row>
    <row r="13" spans="1:22" s="103" customFormat="1" ht="19.5" customHeight="1">
      <c r="A13" s="43" t="s">
        <v>33</v>
      </c>
      <c r="B13" s="43" t="s">
        <v>61</v>
      </c>
      <c r="C13" s="44" t="str">
        <f>IF($A$3=1,$A$13,$B$13)</f>
        <v>Polen</v>
      </c>
      <c r="D13" s="110">
        <v>307.03773101999997</v>
      </c>
      <c r="E13" s="42">
        <v>310.73887693</v>
      </c>
      <c r="F13" s="110">
        <v>200.60395303000001</v>
      </c>
      <c r="G13" s="42">
        <v>192.22029923999997</v>
      </c>
      <c r="H13" s="110">
        <v>498.62636562</v>
      </c>
      <c r="I13" s="42">
        <v>444.95683875999993</v>
      </c>
      <c r="J13" s="110">
        <v>165.04877214000001</v>
      </c>
      <c r="K13" s="42">
        <v>166.80386677999999</v>
      </c>
      <c r="L13" s="110">
        <v>142.97184025999999</v>
      </c>
      <c r="M13" s="42">
        <v>135.65472002000001</v>
      </c>
      <c r="N13" s="110">
        <v>38.592838999999998</v>
      </c>
      <c r="O13" s="42">
        <v>29.416871059999998</v>
      </c>
      <c r="P13" s="110">
        <v>1352.9</v>
      </c>
      <c r="Q13" s="42">
        <v>1279.8</v>
      </c>
      <c r="R13" s="248">
        <v>96.130676978838437</v>
      </c>
      <c r="S13" s="249">
        <v>93.170518391827571</v>
      </c>
      <c r="T13" s="110">
        <v>51.7</v>
      </c>
      <c r="U13" s="42">
        <v>69.900000000000006</v>
      </c>
    </row>
    <row r="14" spans="1:22" s="103" customFormat="1" ht="19.5" customHeight="1">
      <c r="A14" s="45" t="s">
        <v>206</v>
      </c>
      <c r="B14" s="45" t="s">
        <v>202</v>
      </c>
      <c r="C14" s="41" t="str">
        <f>IF($A$3=1,$A$14,$B$14)</f>
        <v>Erweiterte CEE</v>
      </c>
      <c r="D14" s="110">
        <v>809.84147396999992</v>
      </c>
      <c r="E14" s="42">
        <v>584.56005343999993</v>
      </c>
      <c r="F14" s="110">
        <v>673.54696226999999</v>
      </c>
      <c r="G14" s="42">
        <v>566.52582871000004</v>
      </c>
      <c r="H14" s="110">
        <v>830.88104558999999</v>
      </c>
      <c r="I14" s="42">
        <v>621.15142722999985</v>
      </c>
      <c r="J14" s="110">
        <v>647.19127709999987</v>
      </c>
      <c r="K14" s="42">
        <v>527.89078587000006</v>
      </c>
      <c r="L14" s="110">
        <v>423.24475262000004</v>
      </c>
      <c r="M14" s="42">
        <v>423.81900597999999</v>
      </c>
      <c r="N14" s="110">
        <v>208.53819310999995</v>
      </c>
      <c r="O14" s="42">
        <v>162.78624431999998</v>
      </c>
      <c r="P14" s="110">
        <v>3593.2</v>
      </c>
      <c r="Q14" s="42">
        <v>2886.7</v>
      </c>
      <c r="R14" s="248">
        <v>95.291188131776693</v>
      </c>
      <c r="S14" s="249">
        <v>92.321440731090632</v>
      </c>
      <c r="T14" s="110">
        <v>112.7</v>
      </c>
      <c r="U14" s="42">
        <v>188.6</v>
      </c>
    </row>
    <row r="15" spans="1:22" s="103" customFormat="1" ht="15">
      <c r="A15" s="9" t="s">
        <v>79</v>
      </c>
      <c r="B15" s="9" t="s">
        <v>80</v>
      </c>
      <c r="C15" s="40" t="str">
        <f>IF($A$3=1,$A$15,$B$15)</f>
        <v>Albanien</v>
      </c>
      <c r="D15" s="254">
        <v>33.805794710000001</v>
      </c>
      <c r="E15" s="255">
        <v>31.317766529999997</v>
      </c>
      <c r="F15" s="254">
        <v>2.8469515700000003</v>
      </c>
      <c r="G15" s="255">
        <v>2.39144289</v>
      </c>
      <c r="H15" s="254">
        <v>8.560381259999998</v>
      </c>
      <c r="I15" s="255">
        <v>8.221324700000002</v>
      </c>
      <c r="J15" s="304" t="s">
        <v>230</v>
      </c>
      <c r="K15" s="266" t="s">
        <v>230</v>
      </c>
      <c r="L15" s="304" t="s">
        <v>230</v>
      </c>
      <c r="M15" s="266" t="s">
        <v>230</v>
      </c>
      <c r="N15" s="254">
        <v>3.2234597700000003</v>
      </c>
      <c r="O15" s="255">
        <v>3.1296221600000003</v>
      </c>
      <c r="P15" s="254">
        <v>48.436587309999993</v>
      </c>
      <c r="Q15" s="255">
        <v>45.060156280000001</v>
      </c>
      <c r="R15" s="256">
        <v>88.568140215277822</v>
      </c>
      <c r="S15" s="257">
        <v>80.681958964479151</v>
      </c>
      <c r="T15" s="254">
        <v>-9.2123383800000003</v>
      </c>
      <c r="U15" s="255">
        <v>6.08856003</v>
      </c>
    </row>
    <row r="16" spans="1:22" s="103" customFormat="1" ht="15">
      <c r="A16" s="9" t="s">
        <v>73</v>
      </c>
      <c r="B16" s="9" t="s">
        <v>104</v>
      </c>
      <c r="C16" s="40" t="str">
        <f>IF($A$3=1,$A$16,$B$16)</f>
        <v>Baltikum</v>
      </c>
      <c r="D16" s="258">
        <v>126.77040397</v>
      </c>
      <c r="E16" s="259">
        <v>104.69080575</v>
      </c>
      <c r="F16" s="258">
        <v>111.50395450000001</v>
      </c>
      <c r="G16" s="259">
        <v>97.63027022</v>
      </c>
      <c r="H16" s="258">
        <v>174.01787126999997</v>
      </c>
      <c r="I16" s="259">
        <v>143.37678506999998</v>
      </c>
      <c r="J16" s="258">
        <v>86.225339939999998</v>
      </c>
      <c r="K16" s="259">
        <v>75.782415830000005</v>
      </c>
      <c r="L16" s="258">
        <v>48.530169210000004</v>
      </c>
      <c r="M16" s="259">
        <v>44.686073350000001</v>
      </c>
      <c r="N16" s="258">
        <v>99.12752922</v>
      </c>
      <c r="O16" s="259">
        <v>71.480581930000014</v>
      </c>
      <c r="P16" s="258">
        <v>646.17526811000005</v>
      </c>
      <c r="Q16" s="259">
        <v>537.64693215</v>
      </c>
      <c r="R16" s="260">
        <v>93.379449502069363</v>
      </c>
      <c r="S16" s="261">
        <v>95.777741985011033</v>
      </c>
      <c r="T16" s="258">
        <v>23.911101260000002</v>
      </c>
      <c r="U16" s="259">
        <v>17.740150499999999</v>
      </c>
    </row>
    <row r="17" spans="1:22" s="103" customFormat="1" ht="15">
      <c r="A17" s="9" t="s">
        <v>222</v>
      </c>
      <c r="B17" s="9" t="s">
        <v>223</v>
      </c>
      <c r="C17" s="40" t="str">
        <f>IF($A$3=1,$A$17,$B$17)</f>
        <v>Bosnien&amp;Herzegowina</v>
      </c>
      <c r="D17" s="258">
        <v>2.9075055600000002</v>
      </c>
      <c r="E17" s="259">
        <v>2.82259145</v>
      </c>
      <c r="F17" s="258">
        <v>2.2659007899999999</v>
      </c>
      <c r="G17" s="259">
        <v>2.1437870399999999</v>
      </c>
      <c r="H17" s="258">
        <v>13.134883339999996</v>
      </c>
      <c r="I17" s="259">
        <v>10.167313670000002</v>
      </c>
      <c r="J17" s="258">
        <v>15.11523551</v>
      </c>
      <c r="K17" s="259">
        <v>15.18228109</v>
      </c>
      <c r="L17" s="258">
        <v>5.8282042199999999</v>
      </c>
      <c r="M17" s="259">
        <v>3.7570527999999999</v>
      </c>
      <c r="N17" s="258">
        <v>0.28168949999999998</v>
      </c>
      <c r="O17" s="259">
        <v>0.22512582</v>
      </c>
      <c r="P17" s="258">
        <v>39.533418920000003</v>
      </c>
      <c r="Q17" s="259">
        <v>34.298151869999998</v>
      </c>
      <c r="R17" s="260">
        <v>89.886400889192856</v>
      </c>
      <c r="S17" s="261">
        <v>110.39545035889418</v>
      </c>
      <c r="T17" s="258">
        <v>0.44587976000000001</v>
      </c>
      <c r="U17" s="259">
        <v>0.31136079999999999</v>
      </c>
    </row>
    <row r="18" spans="1:22" s="103" customFormat="1" ht="15">
      <c r="A18" s="9" t="s">
        <v>39</v>
      </c>
      <c r="B18" s="9" t="s">
        <v>66</v>
      </c>
      <c r="C18" s="40" t="str">
        <f>IF($A$3=1,$A$18,$B$18)</f>
        <v>Bulgarien</v>
      </c>
      <c r="D18" s="258">
        <v>35.990202119999999</v>
      </c>
      <c r="E18" s="259">
        <v>36.361086630000003</v>
      </c>
      <c r="F18" s="258">
        <v>80.826584849999989</v>
      </c>
      <c r="G18" s="259">
        <v>67.306071279999998</v>
      </c>
      <c r="H18" s="258">
        <v>57.57964046999998</v>
      </c>
      <c r="I18" s="259">
        <v>51.509511099999997</v>
      </c>
      <c r="J18" s="258">
        <v>42.526236070000003</v>
      </c>
      <c r="K18" s="259">
        <v>31.402062860000001</v>
      </c>
      <c r="L18" s="258">
        <v>11.843189349999999</v>
      </c>
      <c r="M18" s="259">
        <v>9.823732699999999</v>
      </c>
      <c r="N18" s="258">
        <v>22.737539580000004</v>
      </c>
      <c r="O18" s="259">
        <v>16.872018519999997</v>
      </c>
      <c r="P18" s="258">
        <v>251.50339244</v>
      </c>
      <c r="Q18" s="259">
        <v>213.27448308999999</v>
      </c>
      <c r="R18" s="260">
        <v>82.884587783251959</v>
      </c>
      <c r="S18" s="261">
        <v>76.985918973973156</v>
      </c>
      <c r="T18" s="258">
        <v>38.548855409999994</v>
      </c>
      <c r="U18" s="259">
        <v>39.30386747</v>
      </c>
    </row>
    <row r="19" spans="1:22" s="103" customFormat="1" ht="15">
      <c r="A19" s="9" t="s">
        <v>37</v>
      </c>
      <c r="B19" s="9" t="s">
        <v>64</v>
      </c>
      <c r="C19" s="40" t="str">
        <f>IF($A$3=1,$A$19,$B$19)</f>
        <v>Kroatien</v>
      </c>
      <c r="D19" s="258">
        <v>19.224511199999998</v>
      </c>
      <c r="E19" s="259">
        <v>18.054510100000002</v>
      </c>
      <c r="F19" s="258">
        <v>10.179333230000001</v>
      </c>
      <c r="G19" s="259">
        <v>8.9323192200000001</v>
      </c>
      <c r="H19" s="258">
        <v>47.128736109999991</v>
      </c>
      <c r="I19" s="259">
        <v>41.484817690000021</v>
      </c>
      <c r="J19" s="258">
        <v>25.348325719999998</v>
      </c>
      <c r="K19" s="259">
        <v>26.407273920000002</v>
      </c>
      <c r="L19" s="258">
        <v>58.941059380000006</v>
      </c>
      <c r="M19" s="259">
        <v>58.56082911</v>
      </c>
      <c r="N19" s="258">
        <v>7.8740787800000005</v>
      </c>
      <c r="O19" s="259">
        <v>6.6743159500000004</v>
      </c>
      <c r="P19" s="258">
        <v>168.69604441999999</v>
      </c>
      <c r="Q19" s="259">
        <v>160.11406599</v>
      </c>
      <c r="R19" s="260">
        <v>96.500196735116845</v>
      </c>
      <c r="S19" s="261">
        <v>93.929071480996612</v>
      </c>
      <c r="T19" s="258">
        <v>0.10464878</v>
      </c>
      <c r="U19" s="259">
        <v>17.587543270000001</v>
      </c>
    </row>
    <row r="20" spans="1:22" s="103" customFormat="1" ht="15">
      <c r="A20" s="9" t="s">
        <v>155</v>
      </c>
      <c r="B20" s="9" t="s">
        <v>102</v>
      </c>
      <c r="C20" s="40" t="str">
        <f>IF($A$3=1,$A$20,$B$20)</f>
        <v>Moldau</v>
      </c>
      <c r="D20" s="258">
        <v>6.56518566</v>
      </c>
      <c r="E20" s="259">
        <v>3.6472931800000001</v>
      </c>
      <c r="F20" s="258">
        <v>3.9458286</v>
      </c>
      <c r="G20" s="259">
        <v>3.2029251599999999</v>
      </c>
      <c r="H20" s="258">
        <v>4.0890971199999999</v>
      </c>
      <c r="I20" s="259">
        <v>2.8144375299999997</v>
      </c>
      <c r="J20" s="304" t="s">
        <v>230</v>
      </c>
      <c r="K20" s="266" t="s">
        <v>230</v>
      </c>
      <c r="L20" s="304" t="s">
        <v>230</v>
      </c>
      <c r="M20" s="266" t="s">
        <v>230</v>
      </c>
      <c r="N20" s="258">
        <v>1.03869513</v>
      </c>
      <c r="O20" s="259">
        <v>0.96001649</v>
      </c>
      <c r="P20" s="258">
        <v>15.63880651</v>
      </c>
      <c r="Q20" s="259">
        <v>10.62467236</v>
      </c>
      <c r="R20" s="260">
        <v>103.61459550482817</v>
      </c>
      <c r="S20" s="261">
        <v>53.878403552822448</v>
      </c>
      <c r="T20" s="258">
        <v>0.80948209999999998</v>
      </c>
      <c r="U20" s="259">
        <v>3.7447554599999999</v>
      </c>
    </row>
    <row r="21" spans="1:22" s="103" customFormat="1" ht="15">
      <c r="A21" s="9" t="s">
        <v>170</v>
      </c>
      <c r="B21" s="9" t="s">
        <v>169</v>
      </c>
      <c r="C21" s="40" t="str">
        <f>IF($A$3=1,$A$21,$B$21)</f>
        <v>Nordmazedonien</v>
      </c>
      <c r="D21" s="258">
        <v>15.250509050000002</v>
      </c>
      <c r="E21" s="259">
        <v>14.01593637</v>
      </c>
      <c r="F21" s="258">
        <v>2.23895416</v>
      </c>
      <c r="G21" s="259">
        <v>1.8394471499999998</v>
      </c>
      <c r="H21" s="258">
        <v>12.833026809999998</v>
      </c>
      <c r="I21" s="259">
        <v>11.94127289</v>
      </c>
      <c r="J21" s="304" t="s">
        <v>230</v>
      </c>
      <c r="K21" s="266" t="s">
        <v>230</v>
      </c>
      <c r="L21" s="304" t="s">
        <v>230</v>
      </c>
      <c r="M21" s="266" t="s">
        <v>230</v>
      </c>
      <c r="N21" s="258">
        <v>1.07266806</v>
      </c>
      <c r="O21" s="259">
        <v>0.15084681</v>
      </c>
      <c r="P21" s="258">
        <v>31.395158079999998</v>
      </c>
      <c r="Q21" s="259">
        <v>27.947503219999998</v>
      </c>
      <c r="R21" s="260">
        <v>98.591866918274974</v>
      </c>
      <c r="S21" s="261">
        <v>63.651454110488984</v>
      </c>
      <c r="T21" s="258">
        <v>-11.069044810000001</v>
      </c>
      <c r="U21" s="259">
        <v>6.09042832</v>
      </c>
    </row>
    <row r="22" spans="1:22" ht="15">
      <c r="A22" s="10" t="s">
        <v>34</v>
      </c>
      <c r="B22" s="10" t="s">
        <v>62</v>
      </c>
      <c r="C22" s="40" t="str">
        <f>IF($A$3=1,$A$22,$B$22)</f>
        <v>Rumänien</v>
      </c>
      <c r="D22" s="258">
        <v>218.64192029000003</v>
      </c>
      <c r="E22" s="259">
        <v>124.17833769999999</v>
      </c>
      <c r="F22" s="258">
        <v>241.76621838</v>
      </c>
      <c r="G22" s="259">
        <v>206.07437483000001</v>
      </c>
      <c r="H22" s="258">
        <v>160.06570422999999</v>
      </c>
      <c r="I22" s="259">
        <v>127.65503991999992</v>
      </c>
      <c r="J22" s="258">
        <v>53.353602359999996</v>
      </c>
      <c r="K22" s="259">
        <v>51.091803470000002</v>
      </c>
      <c r="L22" s="258">
        <v>59.235263320000001</v>
      </c>
      <c r="M22" s="259">
        <v>51.967274310000001</v>
      </c>
      <c r="N22" s="258">
        <v>22.693192679999999</v>
      </c>
      <c r="O22" s="259">
        <v>17.50497657</v>
      </c>
      <c r="P22" s="258">
        <v>755.75590125999997</v>
      </c>
      <c r="Q22" s="259">
        <v>578.47180679999997</v>
      </c>
      <c r="R22" s="260">
        <v>94.547569505459677</v>
      </c>
      <c r="S22" s="261">
        <v>101.23745439951718</v>
      </c>
      <c r="T22" s="258">
        <v>28.672546629999999</v>
      </c>
      <c r="U22" s="259">
        <v>3.9187550299999998</v>
      </c>
    </row>
    <row r="23" spans="1:22" ht="15">
      <c r="A23" s="9" t="s">
        <v>38</v>
      </c>
      <c r="B23" s="9" t="s">
        <v>65</v>
      </c>
      <c r="C23" s="40" t="str">
        <f>IF($A$3=1,$A$23,$B$23)</f>
        <v>Serbien</v>
      </c>
      <c r="D23" s="258">
        <v>10.159977869999999</v>
      </c>
      <c r="E23" s="259">
        <v>7.2098248099999998</v>
      </c>
      <c r="F23" s="258">
        <v>14.61702957</v>
      </c>
      <c r="G23" s="259">
        <v>12.881753779999999</v>
      </c>
      <c r="H23" s="258">
        <v>42.257639079999997</v>
      </c>
      <c r="I23" s="259">
        <v>37.711002490000006</v>
      </c>
      <c r="J23" s="258">
        <v>35.217925200000003</v>
      </c>
      <c r="K23" s="259">
        <v>34.250131939999996</v>
      </c>
      <c r="L23" s="258">
        <v>18.238522839999998</v>
      </c>
      <c r="M23" s="259">
        <v>14.76561918</v>
      </c>
      <c r="N23" s="258">
        <v>13.07934801</v>
      </c>
      <c r="O23" s="259">
        <v>8.1596592599999997</v>
      </c>
      <c r="P23" s="258">
        <v>133.57044256999998</v>
      </c>
      <c r="Q23" s="259">
        <v>114.97799146</v>
      </c>
      <c r="R23" s="260">
        <v>87.697364698836267</v>
      </c>
      <c r="S23" s="261">
        <v>80.304082911311582</v>
      </c>
      <c r="T23" s="258">
        <v>10.043834929999999</v>
      </c>
      <c r="U23" s="259">
        <v>10.254052119999999</v>
      </c>
    </row>
    <row r="24" spans="1:22" ht="15">
      <c r="A24" s="14" t="s">
        <v>29</v>
      </c>
      <c r="B24" s="14" t="s">
        <v>60</v>
      </c>
      <c r="C24" s="40" t="str">
        <f>IF($A$3=1,$A$24,$B$24)</f>
        <v>Slowakei</v>
      </c>
      <c r="D24" s="258">
        <v>157.64988490000002</v>
      </c>
      <c r="E24" s="259">
        <v>153.4788796</v>
      </c>
      <c r="F24" s="258">
        <v>125.54591562</v>
      </c>
      <c r="G24" s="259">
        <v>111.85729425</v>
      </c>
      <c r="H24" s="258">
        <v>103.56678431000002</v>
      </c>
      <c r="I24" s="259">
        <v>101.15226232999996</v>
      </c>
      <c r="J24" s="258">
        <v>207.75296643999999</v>
      </c>
      <c r="K24" s="259">
        <v>200.94063011</v>
      </c>
      <c r="L24" s="258">
        <v>147.53898611</v>
      </c>
      <c r="M24" s="259">
        <v>161.03499610999998</v>
      </c>
      <c r="N24" s="258">
        <v>5.8193402399999998</v>
      </c>
      <c r="O24" s="259">
        <v>4.2330529500000003</v>
      </c>
      <c r="P24" s="258">
        <v>747.87387762000003</v>
      </c>
      <c r="Q24" s="259">
        <v>732.69711534999999</v>
      </c>
      <c r="R24" s="260">
        <v>90.770876914535933</v>
      </c>
      <c r="S24" s="261">
        <v>91.440495733682241</v>
      </c>
      <c r="T24" s="258">
        <v>54.379057759999995</v>
      </c>
      <c r="U24" s="259">
        <v>52.588220159999999</v>
      </c>
    </row>
    <row r="25" spans="1:22" ht="15">
      <c r="A25" s="9" t="s">
        <v>70</v>
      </c>
      <c r="B25" s="9" t="s">
        <v>70</v>
      </c>
      <c r="C25" s="40" t="str">
        <f>IF($A$3=1,$A$25,$B$25)</f>
        <v>Ukraine</v>
      </c>
      <c r="D25" s="258">
        <v>78.561075439999996</v>
      </c>
      <c r="E25" s="259">
        <v>38.67803344</v>
      </c>
      <c r="F25" s="258">
        <v>22.953386899999998</v>
      </c>
      <c r="G25" s="259">
        <v>27.168478139999998</v>
      </c>
      <c r="H25" s="258">
        <v>13.711144249999997</v>
      </c>
      <c r="I25" s="259">
        <v>22.222589840000008</v>
      </c>
      <c r="J25" s="258">
        <v>1.7599108400000001</v>
      </c>
      <c r="K25" s="259">
        <v>2.19379159</v>
      </c>
      <c r="L25" s="304">
        <v>1.4535909999999999E-2</v>
      </c>
      <c r="M25" s="266">
        <v>6.4198179999999994E-2</v>
      </c>
      <c r="N25" s="258">
        <v>14.02201019</v>
      </c>
      <c r="O25" s="259">
        <v>17.457240949999999</v>
      </c>
      <c r="P25" s="258">
        <v>131.02206353</v>
      </c>
      <c r="Q25" s="259">
        <v>107.78433214</v>
      </c>
      <c r="R25" s="260">
        <v>103.73685766593783</v>
      </c>
      <c r="S25" s="261">
        <v>72.584053073638927</v>
      </c>
      <c r="T25" s="258">
        <v>4.9317284900000002</v>
      </c>
      <c r="U25" s="259">
        <v>21.442494910000001</v>
      </c>
    </row>
    <row r="26" spans="1:22" ht="15">
      <c r="A26" s="9" t="s">
        <v>36</v>
      </c>
      <c r="B26" s="9" t="s">
        <v>63</v>
      </c>
      <c r="C26" s="40" t="str">
        <f>IF($A$3=1,$A$26,$B$26)</f>
        <v>Ungarn</v>
      </c>
      <c r="D26" s="258">
        <v>104.3145032</v>
      </c>
      <c r="E26" s="259">
        <v>50.104987880000003</v>
      </c>
      <c r="F26" s="258">
        <v>54.856904100000001</v>
      </c>
      <c r="G26" s="259">
        <v>25.09766475</v>
      </c>
      <c r="H26" s="258">
        <v>193.9361373400001</v>
      </c>
      <c r="I26" s="259">
        <v>62.895069999999983</v>
      </c>
      <c r="J26" s="258">
        <v>179.89173501999997</v>
      </c>
      <c r="K26" s="259">
        <v>90.640395060000003</v>
      </c>
      <c r="L26" s="258">
        <v>73.074822280000006</v>
      </c>
      <c r="M26" s="259">
        <v>79.159230239999999</v>
      </c>
      <c r="N26" s="258">
        <v>17.56864195</v>
      </c>
      <c r="O26" s="259">
        <v>15.938786910000001</v>
      </c>
      <c r="P26" s="258">
        <v>623.64274389000002</v>
      </c>
      <c r="Q26" s="259">
        <v>323.83613484</v>
      </c>
      <c r="R26" s="260">
        <v>103.25893813199376</v>
      </c>
      <c r="S26" s="261">
        <v>101.54536718574835</v>
      </c>
      <c r="T26" s="258">
        <v>-28.851070800000002</v>
      </c>
      <c r="U26" s="259">
        <v>9.5127093299999999</v>
      </c>
    </row>
    <row r="27" spans="1:22" s="103" customFormat="1" ht="19.5" customHeight="1">
      <c r="A27" s="9" t="s">
        <v>203</v>
      </c>
      <c r="B27" s="9" t="s">
        <v>213</v>
      </c>
      <c r="C27" s="44" t="str">
        <f>IF($A$3=1,$A$27,$B$27)</f>
        <v>Spezialmärkte</v>
      </c>
      <c r="D27" s="110">
        <v>90.099113619999983</v>
      </c>
      <c r="E27" s="42">
        <v>39.957410410000001</v>
      </c>
      <c r="F27" s="110">
        <v>88.788266459999988</v>
      </c>
      <c r="G27" s="42">
        <v>47.251358070000002</v>
      </c>
      <c r="H27" s="110">
        <v>334.75986056000005</v>
      </c>
      <c r="I27" s="42">
        <v>270.77638472000001</v>
      </c>
      <c r="J27" s="110">
        <v>199.89968645999997</v>
      </c>
      <c r="K27" s="42">
        <v>88.843527129999998</v>
      </c>
      <c r="L27" s="110">
        <v>83.853345939999997</v>
      </c>
      <c r="M27" s="42">
        <v>50.90006494</v>
      </c>
      <c r="N27" s="110">
        <v>48.78650334000001</v>
      </c>
      <c r="O27" s="42">
        <v>33.956836780000003</v>
      </c>
      <c r="P27" s="110">
        <v>846.2</v>
      </c>
      <c r="Q27" s="42">
        <v>531.70000000000005</v>
      </c>
      <c r="R27" s="248">
        <v>93.00091718867364</v>
      </c>
      <c r="S27" s="249">
        <v>94.372049640609688</v>
      </c>
      <c r="T27" s="110">
        <v>49.4</v>
      </c>
      <c r="U27" s="42">
        <v>37.9</v>
      </c>
    </row>
    <row r="28" spans="1:22" s="103" customFormat="1" ht="15">
      <c r="A28" s="9" t="s">
        <v>40</v>
      </c>
      <c r="B28" s="9" t="s">
        <v>67</v>
      </c>
      <c r="C28" s="40" t="str">
        <f>IF($A$3=1,$A$28,$B$28)</f>
        <v>Deutschland</v>
      </c>
      <c r="D28" s="302" t="s">
        <v>230</v>
      </c>
      <c r="E28" s="303" t="s">
        <v>230</v>
      </c>
      <c r="F28" s="302" t="s">
        <v>230</v>
      </c>
      <c r="G28" s="303" t="s">
        <v>230</v>
      </c>
      <c r="H28" s="254">
        <v>140.20317021</v>
      </c>
      <c r="I28" s="255">
        <v>136.81057665</v>
      </c>
      <c r="J28" s="254">
        <v>80.504044269999994</v>
      </c>
      <c r="K28" s="255">
        <v>81.050447219999995</v>
      </c>
      <c r="L28" s="254">
        <v>33.288031840000002</v>
      </c>
      <c r="M28" s="255">
        <v>24.804727460000002</v>
      </c>
      <c r="N28" s="302" t="s">
        <v>230</v>
      </c>
      <c r="O28" s="303" t="s">
        <v>230</v>
      </c>
      <c r="P28" s="254">
        <v>253.99524632000001</v>
      </c>
      <c r="Q28" s="255">
        <v>242.66575133000001</v>
      </c>
      <c r="R28" s="256">
        <v>79.027238181923053</v>
      </c>
      <c r="S28" s="257">
        <v>80.548306222664195</v>
      </c>
      <c r="T28" s="254">
        <v>30.341015219999999</v>
      </c>
      <c r="U28" s="255">
        <v>28.874961690000003</v>
      </c>
      <c r="V28" s="318"/>
    </row>
    <row r="29" spans="1:22" ht="15">
      <c r="A29" s="9" t="s">
        <v>84</v>
      </c>
      <c r="B29" s="9" t="s">
        <v>85</v>
      </c>
      <c r="C29" s="40" t="str">
        <f>IF($A$3=1,$A$29,$B$29)</f>
        <v>Georgien</v>
      </c>
      <c r="D29" s="262">
        <v>2.9695526299999999</v>
      </c>
      <c r="E29" s="263">
        <v>1.7102437800000001</v>
      </c>
      <c r="F29" s="262">
        <v>11.256465159999999</v>
      </c>
      <c r="G29" s="263">
        <v>7.4842326699999999</v>
      </c>
      <c r="H29" s="262">
        <v>19.001748659999997</v>
      </c>
      <c r="I29" s="263">
        <v>11.581807550000001</v>
      </c>
      <c r="J29" s="304" t="s">
        <v>230</v>
      </c>
      <c r="K29" s="266" t="s">
        <v>230</v>
      </c>
      <c r="L29" s="304" t="s">
        <v>230</v>
      </c>
      <c r="M29" s="266" t="s">
        <v>230</v>
      </c>
      <c r="N29" s="262">
        <v>40.153102730000008</v>
      </c>
      <c r="O29" s="263">
        <v>27.846412029999996</v>
      </c>
      <c r="P29" s="262">
        <v>73.380869180000005</v>
      </c>
      <c r="Q29" s="263">
        <v>48.62269603</v>
      </c>
      <c r="R29" s="264">
        <v>83.81810033844252</v>
      </c>
      <c r="S29" s="263">
        <v>75.374513230899581</v>
      </c>
      <c r="T29" s="262">
        <v>2.73719264</v>
      </c>
      <c r="U29" s="263">
        <v>2.0131395099999998</v>
      </c>
      <c r="V29" s="318"/>
    </row>
    <row r="30" spans="1:22" ht="15">
      <c r="A30" s="9" t="s">
        <v>2</v>
      </c>
      <c r="B30" s="9" t="s">
        <v>2</v>
      </c>
      <c r="C30" s="40" t="str">
        <f>IF($A$3=1,$A$30,$B$30)</f>
        <v>Liechtenstein</v>
      </c>
      <c r="D30" s="304" t="s">
        <v>230</v>
      </c>
      <c r="E30" s="266" t="s">
        <v>230</v>
      </c>
      <c r="F30" s="304" t="s">
        <v>230</v>
      </c>
      <c r="G30" s="266" t="s">
        <v>230</v>
      </c>
      <c r="H30" s="304" t="s">
        <v>230</v>
      </c>
      <c r="I30" s="266" t="s">
        <v>230</v>
      </c>
      <c r="J30" s="262">
        <v>7.4373534499999998</v>
      </c>
      <c r="K30" s="265">
        <v>7.7930799100000003</v>
      </c>
      <c r="L30" s="262">
        <v>29.283932499999999</v>
      </c>
      <c r="M30" s="265">
        <v>26.095337480000001</v>
      </c>
      <c r="N30" s="304" t="s">
        <v>230</v>
      </c>
      <c r="O30" s="266" t="s">
        <v>230</v>
      </c>
      <c r="P30" s="262">
        <v>36.721285939999994</v>
      </c>
      <c r="Q30" s="265">
        <v>33.888417390000001</v>
      </c>
      <c r="R30" s="304" t="s">
        <v>230</v>
      </c>
      <c r="S30" s="266" t="s">
        <v>230</v>
      </c>
      <c r="T30" s="262">
        <v>5.1449139999999997E-2</v>
      </c>
      <c r="U30" s="265">
        <v>0.1036034</v>
      </c>
      <c r="V30" s="318"/>
    </row>
    <row r="31" spans="1:22" ht="15">
      <c r="A31" s="9" t="s">
        <v>71</v>
      </c>
      <c r="B31" s="9" t="s">
        <v>235</v>
      </c>
      <c r="C31" s="40" t="str">
        <f>IF($A$3=1,$A$31,$B$31)</f>
        <v>Türkei</v>
      </c>
      <c r="D31" s="267">
        <v>87.129560990000002</v>
      </c>
      <c r="E31" s="268">
        <v>38.247166630000002</v>
      </c>
      <c r="F31" s="267">
        <v>77.531801299999998</v>
      </c>
      <c r="G31" s="268">
        <v>39.767125399999998</v>
      </c>
      <c r="H31" s="267">
        <v>175.5549417</v>
      </c>
      <c r="I31" s="268">
        <v>122.38400052000003</v>
      </c>
      <c r="J31" s="304">
        <v>111.95828874</v>
      </c>
      <c r="K31" s="266">
        <v>0</v>
      </c>
      <c r="L31" s="304">
        <v>21.281381600000003</v>
      </c>
      <c r="M31" s="266">
        <v>0</v>
      </c>
      <c r="N31" s="267">
        <v>8.6334006100000007</v>
      </c>
      <c r="O31" s="268">
        <v>6.11042475</v>
      </c>
      <c r="P31" s="267">
        <v>482.08937493999997</v>
      </c>
      <c r="Q31" s="268">
        <v>206.5087173</v>
      </c>
      <c r="R31" s="269">
        <v>108.56592565696911</v>
      </c>
      <c r="S31" s="270">
        <v>114.19085052161148</v>
      </c>
      <c r="T31" s="267">
        <v>16.27300211</v>
      </c>
      <c r="U31" s="268">
        <v>6.8623730300000005</v>
      </c>
      <c r="V31" s="318"/>
    </row>
    <row r="32" spans="1:22" s="103" customFormat="1" ht="19.5" customHeight="1"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306"/>
      <c r="S32" s="206"/>
      <c r="T32" s="175"/>
      <c r="U32" s="175"/>
      <c r="V32" s="175"/>
    </row>
    <row r="34" spans="1:2">
      <c r="A34" s="124" t="s">
        <v>141</v>
      </c>
      <c r="B34" s="124" t="s">
        <v>105</v>
      </c>
    </row>
    <row r="35" spans="1:2">
      <c r="A35" s="9" t="s">
        <v>142</v>
      </c>
      <c r="B35" s="2" t="s">
        <v>106</v>
      </c>
    </row>
    <row r="36" spans="1:2">
      <c r="A36" s="9" t="s">
        <v>147</v>
      </c>
      <c r="B36" s="2" t="s">
        <v>107</v>
      </c>
    </row>
    <row r="37" spans="1:2">
      <c r="A37" s="2" t="s">
        <v>143</v>
      </c>
      <c r="B37" s="2" t="s">
        <v>108</v>
      </c>
    </row>
    <row r="38" spans="1:2">
      <c r="A38" s="2" t="s">
        <v>144</v>
      </c>
      <c r="B38" s="2" t="s">
        <v>109</v>
      </c>
    </row>
    <row r="39" spans="1:2">
      <c r="A39" s="125" t="s">
        <v>145</v>
      </c>
      <c r="B39" s="125" t="s">
        <v>110</v>
      </c>
    </row>
    <row r="40" spans="1:2">
      <c r="A40" s="102" t="s">
        <v>146</v>
      </c>
      <c r="B40" s="102" t="s">
        <v>78</v>
      </c>
    </row>
    <row r="41" spans="1:2">
      <c r="A41" s="2" t="s">
        <v>172</v>
      </c>
      <c r="B41" s="2" t="s">
        <v>174</v>
      </c>
    </row>
    <row r="42" spans="1:2" ht="25.5">
      <c r="A42" s="157" t="s">
        <v>154</v>
      </c>
      <c r="B42" s="157" t="s">
        <v>153</v>
      </c>
    </row>
  </sheetData>
  <mergeCells count="10">
    <mergeCell ref="D9:E9"/>
    <mergeCell ref="F9:G9"/>
    <mergeCell ref="J9:K9"/>
    <mergeCell ref="L9:M9"/>
    <mergeCell ref="H9:I9"/>
    <mergeCell ref="V28:V31"/>
    <mergeCell ref="R9:S9"/>
    <mergeCell ref="T9:U9"/>
    <mergeCell ref="P9:Q9"/>
    <mergeCell ref="N9:O9"/>
  </mergeCells>
  <phoneticPr fontId="11" type="noConversion"/>
  <pageMargins left="0.78740157499999996" right="0.78740157499999996" top="0.5" bottom="0.984251969" header="0.4921259845" footer="0.4921259845"/>
  <pageSetup paperSize="9" scale="54" orientation="landscape" r:id="rId1"/>
  <headerFooter alignWithMargins="0">
    <oddFooter>&amp;CLänderübersicht&amp;RSeite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Drop Down 3">
              <controlPr locked="0" defaultSize="0" autoLine="0" autoPict="0">
                <anchor moveWithCells="1">
                  <from>
                    <xdr:col>5</xdr:col>
                    <xdr:colOff>19050</xdr:colOff>
                    <xdr:row>2</xdr:row>
                    <xdr:rowOff>66675</xdr:rowOff>
                  </from>
                  <to>
                    <xdr:col>6</xdr:col>
                    <xdr:colOff>47625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G22"/>
  <sheetViews>
    <sheetView showGridLines="0" view="pageBreakPreview" topLeftCell="C1" zoomScale="85" zoomScaleNormal="100" zoomScaleSheetLayoutView="85" workbookViewId="0">
      <selection activeCell="F1" sqref="F1"/>
    </sheetView>
  </sheetViews>
  <sheetFormatPr baseColWidth="10" defaultColWidth="11.42578125" defaultRowHeight="15"/>
  <cols>
    <col min="1" max="1" width="34.28515625" style="1" hidden="1" customWidth="1"/>
    <col min="2" max="2" width="30.28515625" style="1" hidden="1" customWidth="1"/>
    <col min="3" max="3" width="56.7109375" style="105" customWidth="1"/>
    <col min="4" max="5" width="21.42578125" style="1" customWidth="1"/>
    <col min="6" max="6" width="11.42578125" style="1"/>
    <col min="7" max="7" width="2.7109375" style="1" customWidth="1"/>
    <col min="8" max="16384" width="11.42578125" style="1"/>
  </cols>
  <sheetData>
    <row r="1" spans="1:5">
      <c r="A1" s="2" t="s">
        <v>44</v>
      </c>
    </row>
    <row r="2" spans="1:5">
      <c r="A2" s="2" t="s">
        <v>45</v>
      </c>
    </row>
    <row r="3" spans="1:5">
      <c r="A3" s="2">
        <v>1</v>
      </c>
    </row>
    <row r="7" spans="1:5" s="107" customFormat="1" ht="18">
      <c r="A7" s="106" t="s">
        <v>0</v>
      </c>
      <c r="B7" s="106" t="s">
        <v>0</v>
      </c>
      <c r="C7" s="75" t="str">
        <f>IF($A$3=1,$A$7,$B$7)</f>
        <v>Combined Ratio</v>
      </c>
    </row>
    <row r="8" spans="1:5">
      <c r="A8" s="16"/>
      <c r="B8" s="16"/>
    </row>
    <row r="9" spans="1:5" s="85" customFormat="1" ht="30" customHeight="1" thickBot="1">
      <c r="A9" s="15"/>
      <c r="B9" s="15"/>
      <c r="C9" s="108"/>
      <c r="D9" s="207">
        <f>'Gewinn- und Verlustrechnung'!$D$9</f>
        <v>2022</v>
      </c>
      <c r="E9" s="70">
        <f>'Gewinn- und Verlustrechnung'!$E$9</f>
        <v>2021</v>
      </c>
    </row>
    <row r="10" spans="1:5" s="85" customFormat="1" ht="19.5" customHeight="1">
      <c r="A10" s="15" t="s">
        <v>90</v>
      </c>
      <c r="B10" s="15" t="s">
        <v>93</v>
      </c>
      <c r="C10" s="46" t="str">
        <f>IF($A$3=1,$A$10,$B$10)</f>
        <v>Abgegrenzte Prämien</v>
      </c>
      <c r="D10" s="119">
        <v>6534.3</v>
      </c>
      <c r="E10" s="52">
        <v>5653</v>
      </c>
    </row>
    <row r="11" spans="1:5" s="85" customFormat="1" ht="19.5" customHeight="1">
      <c r="A11" s="15" t="s">
        <v>185</v>
      </c>
      <c r="B11" s="15" t="s">
        <v>186</v>
      </c>
      <c r="C11" s="47" t="str">
        <f>IF($A$3=1,$A$11,$B$11)</f>
        <v>Aufwendungen für Versicherungsfälle</v>
      </c>
      <c r="D11" s="84">
        <v>-4022</v>
      </c>
      <c r="E11" s="53">
        <v>-3475.4</v>
      </c>
    </row>
    <row r="12" spans="1:5" s="85" customFormat="1" ht="19.5" customHeight="1">
      <c r="A12" s="15" t="s">
        <v>187</v>
      </c>
      <c r="B12" s="15" t="s">
        <v>94</v>
      </c>
      <c r="C12" s="47" t="str">
        <f>IF($A$3=1,$A$12,$B$12)</f>
        <v>Aufwendungen für Versicherungsabschluss und -verwaltung</v>
      </c>
      <c r="D12" s="84">
        <v>-2004.2</v>
      </c>
      <c r="E12" s="53">
        <v>-1757.3</v>
      </c>
    </row>
    <row r="13" spans="1:5" s="85" customFormat="1" ht="19.5" customHeight="1" thickBot="1">
      <c r="A13" s="15" t="s">
        <v>217</v>
      </c>
      <c r="B13" s="15" t="s">
        <v>171</v>
      </c>
      <c r="C13" s="48" t="str">
        <f>IF($A$3=1,$A$13,$B$13)</f>
        <v>Sonstiges versicherungstechnisches Ergebnis</v>
      </c>
      <c r="D13" s="120">
        <v>-176.2</v>
      </c>
      <c r="E13" s="112">
        <v>-89.7</v>
      </c>
    </row>
    <row r="14" spans="1:5" s="85" customFormat="1" ht="22.5" customHeight="1">
      <c r="A14" s="15" t="s">
        <v>91</v>
      </c>
      <c r="B14" s="15" t="s">
        <v>95</v>
      </c>
      <c r="C14" s="113" t="str">
        <f>IF($A$3=1,$A$14,$B$14)</f>
        <v>Schadensatz</v>
      </c>
      <c r="D14" s="121">
        <f>-D11/D10</f>
        <v>0.61552117288768493</v>
      </c>
      <c r="E14" s="114">
        <f>-E11/E10</f>
        <v>0.61478860781885725</v>
      </c>
    </row>
    <row r="15" spans="1:5" s="85" customFormat="1" ht="22.5" customHeight="1">
      <c r="A15" s="15" t="s">
        <v>92</v>
      </c>
      <c r="B15" s="15" t="s">
        <v>96</v>
      </c>
      <c r="C15" s="115" t="str">
        <f>IF($A$3=1,$A$15,$B$15)</f>
        <v>Kostensatz</v>
      </c>
      <c r="D15" s="122">
        <f>(-D12-D13)/D10</f>
        <v>0.33368532206969376</v>
      </c>
      <c r="E15" s="116">
        <f>(-E12-E13)/E10</f>
        <v>0.32672917035202548</v>
      </c>
    </row>
    <row r="16" spans="1:5" s="85" customFormat="1" ht="22.5" customHeight="1" thickBot="1">
      <c r="A16" s="15" t="s">
        <v>0</v>
      </c>
      <c r="B16" s="15" t="s">
        <v>0</v>
      </c>
      <c r="C16" s="117" t="str">
        <f>IF($A$3=1,$A$16,$B$16)</f>
        <v>Combined Ratio</v>
      </c>
      <c r="D16" s="123">
        <f>+D14+D15</f>
        <v>0.94920649495737863</v>
      </c>
      <c r="E16" s="118">
        <f>+E14+E15</f>
        <v>0.94151777817088278</v>
      </c>
    </row>
    <row r="19" spans="3:7" s="111" customFormat="1" ht="15.75">
      <c r="C19" s="55"/>
      <c r="D19" s="126"/>
      <c r="E19" s="126"/>
      <c r="F19" s="320"/>
      <c r="G19" s="320"/>
    </row>
    <row r="20" spans="3:7" ht="24.95" customHeight="1">
      <c r="C20" s="3"/>
      <c r="D20" s="4"/>
      <c r="E20" s="4"/>
      <c r="F20" s="6"/>
      <c r="G20" s="5"/>
    </row>
    <row r="21" spans="3:7" ht="24.95" customHeight="1">
      <c r="C21" s="3"/>
      <c r="D21" s="54"/>
      <c r="E21" s="4"/>
      <c r="F21" s="6"/>
      <c r="G21" s="5"/>
    </row>
    <row r="22" spans="3:7" ht="31.5" customHeight="1">
      <c r="C22" s="3"/>
      <c r="D22" s="7"/>
      <c r="E22" s="8"/>
      <c r="F22" s="6"/>
      <c r="G22" s="5"/>
    </row>
  </sheetData>
  <mergeCells count="1">
    <mergeCell ref="F19:G19"/>
  </mergeCells>
  <phoneticPr fontId="0" type="noConversion"/>
  <pageMargins left="0.78740157499999996" right="0.78740157499999996" top="0.54" bottom="0.54" header="0.4921259845" footer="0.23"/>
  <pageSetup paperSize="9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locked="0" defaultSize="0" autoLine="0" autoPict="0">
                <anchor moveWithCells="1">
                  <from>
                    <xdr:col>2</xdr:col>
                    <xdr:colOff>2886075</xdr:colOff>
                    <xdr:row>2</xdr:row>
                    <xdr:rowOff>19050</xdr:rowOff>
                  </from>
                  <to>
                    <xdr:col>3</xdr:col>
                    <xdr:colOff>19050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95"/>
  <sheetViews>
    <sheetView showGridLines="0" topLeftCell="C1" zoomScale="90" zoomScaleNormal="90" zoomScaleSheetLayoutView="85" workbookViewId="0">
      <selection activeCell="F1" sqref="F1"/>
    </sheetView>
  </sheetViews>
  <sheetFormatPr baseColWidth="10" defaultColWidth="18.7109375" defaultRowHeight="15"/>
  <cols>
    <col min="1" max="1" width="56.42578125" style="1" hidden="1" customWidth="1"/>
    <col min="2" max="2" width="53.28515625" style="1" hidden="1" customWidth="1"/>
    <col min="3" max="3" width="78.7109375" style="1" customWidth="1"/>
    <col min="4" max="9" width="12.5703125" style="1" customWidth="1"/>
    <col min="10" max="11" width="12.42578125" style="1" customWidth="1"/>
    <col min="12" max="16384" width="18.7109375" style="1"/>
  </cols>
  <sheetData>
    <row r="1" spans="1:6">
      <c r="A1" s="2" t="s">
        <v>44</v>
      </c>
    </row>
    <row r="2" spans="1:6">
      <c r="A2" s="2" t="s">
        <v>45</v>
      </c>
    </row>
    <row r="3" spans="1:6">
      <c r="A3" s="2">
        <v>1</v>
      </c>
    </row>
    <row r="7" spans="1:6" ht="18">
      <c r="A7" s="9" t="s">
        <v>138</v>
      </c>
      <c r="B7" s="9" t="s">
        <v>111</v>
      </c>
      <c r="C7" s="75" t="str">
        <f>IF($A$3=1,$A7,$B7)</f>
        <v>Zusätzliche Informationen (in EUR Mio.)</v>
      </c>
      <c r="D7" s="67"/>
      <c r="E7" s="67"/>
    </row>
    <row r="8" spans="1:6" ht="18">
      <c r="A8" s="9"/>
      <c r="B8" s="9"/>
      <c r="C8" s="75"/>
      <c r="D8" s="67"/>
      <c r="E8" s="67"/>
    </row>
    <row r="9" spans="1:6" ht="18">
      <c r="A9" s="9" t="s">
        <v>168</v>
      </c>
      <c r="B9" s="9" t="s">
        <v>167</v>
      </c>
      <c r="C9" s="75" t="str">
        <f>IF($A$3=1,$A9,$B9)</f>
        <v>GuV</v>
      </c>
    </row>
    <row r="10" spans="1:6" ht="30" customHeight="1" thickBot="1">
      <c r="A10" s="10" t="s">
        <v>165</v>
      </c>
      <c r="B10" s="10" t="s">
        <v>160</v>
      </c>
      <c r="C10" s="131" t="str">
        <f>IF($A$3=1,$A10,$B10)</f>
        <v>Schaden/Unfall</v>
      </c>
      <c r="D10" s="161">
        <f>'Gewinn- und Verlustrechnung'!$D$9</f>
        <v>2022</v>
      </c>
      <c r="E10" s="64">
        <f>'Gewinn- und Verlustrechnung'!$E$9</f>
        <v>2021</v>
      </c>
      <c r="F10" s="162" t="s">
        <v>1</v>
      </c>
    </row>
    <row r="11" spans="1:6" ht="19.5" customHeight="1">
      <c r="A11" s="10" t="s">
        <v>181</v>
      </c>
      <c r="B11" s="10" t="s">
        <v>207</v>
      </c>
      <c r="C11" s="181" t="str">
        <f>IF($A$3=1,$A11,$B11)</f>
        <v>Verrechnete Prämien</v>
      </c>
      <c r="D11" s="240">
        <v>8103.2</v>
      </c>
      <c r="E11" s="241">
        <v>6883.5</v>
      </c>
      <c r="F11" s="240">
        <v>17.718975198332497</v>
      </c>
    </row>
    <row r="12" spans="1:6" ht="19.5" customHeight="1">
      <c r="A12" s="10" t="s">
        <v>90</v>
      </c>
      <c r="B12" s="10" t="s">
        <v>93</v>
      </c>
      <c r="C12" s="34" t="str">
        <f t="shared" ref="C12:C21" si="0">IF($A$3=1,$A12,$B12)</f>
        <v>Abgegrenzte Prämien</v>
      </c>
      <c r="D12" s="81">
        <v>6534.3</v>
      </c>
      <c r="E12" s="132">
        <v>5653</v>
      </c>
      <c r="F12" s="81">
        <v>15.590463899323236</v>
      </c>
    </row>
    <row r="13" spans="1:6" ht="19.5" customHeight="1">
      <c r="A13" s="10" t="s">
        <v>224</v>
      </c>
      <c r="B13" s="10" t="s">
        <v>183</v>
      </c>
      <c r="C13" s="34" t="str">
        <f t="shared" si="0"/>
        <v>Finanzergebnis exkl. Ergebnis aus Anteilen an at equity bewerteten Unternehmen</v>
      </c>
      <c r="D13" s="82">
        <v>-34.200000000000003</v>
      </c>
      <c r="E13" s="133">
        <v>-83.8</v>
      </c>
      <c r="F13" s="84">
        <v>-59.225260629093633</v>
      </c>
    </row>
    <row r="14" spans="1:6" ht="19.5" customHeight="1">
      <c r="A14" s="10" t="s">
        <v>226</v>
      </c>
      <c r="B14" s="10" t="s">
        <v>179</v>
      </c>
      <c r="C14" s="34" t="str">
        <f t="shared" si="0"/>
        <v>Ergebnis aus Anteilen an at equity bewerteten Unternehmen</v>
      </c>
      <c r="D14" s="82">
        <v>15.7</v>
      </c>
      <c r="E14" s="133">
        <v>22.4</v>
      </c>
      <c r="F14" s="84">
        <v>-30.148018574005075</v>
      </c>
    </row>
    <row r="15" spans="1:6" ht="19.5" customHeight="1">
      <c r="A15" s="10" t="s">
        <v>184</v>
      </c>
      <c r="B15" s="10" t="s">
        <v>119</v>
      </c>
      <c r="C15" s="34" t="str">
        <f t="shared" si="0"/>
        <v>Sonstige Erträge</v>
      </c>
      <c r="D15" s="82">
        <v>137.1</v>
      </c>
      <c r="E15" s="133">
        <v>116.5</v>
      </c>
      <c r="F15" s="82">
        <v>17.715025258546756</v>
      </c>
    </row>
    <row r="16" spans="1:6" ht="19.5" customHeight="1">
      <c r="A16" s="10" t="s">
        <v>185</v>
      </c>
      <c r="B16" s="10" t="s">
        <v>186</v>
      </c>
      <c r="C16" s="134" t="str">
        <f t="shared" si="0"/>
        <v>Aufwendungen für Versicherungsfälle</v>
      </c>
      <c r="D16" s="97">
        <v>-4022</v>
      </c>
      <c r="E16" s="34">
        <v>-3475.4</v>
      </c>
      <c r="F16" s="135">
        <v>15.728203130971163</v>
      </c>
    </row>
    <row r="17" spans="1:9" ht="19.5" customHeight="1">
      <c r="A17" s="10" t="s">
        <v>187</v>
      </c>
      <c r="B17" s="10" t="s">
        <v>94</v>
      </c>
      <c r="C17" s="133" t="str">
        <f t="shared" si="0"/>
        <v>Aufwendungen für Versicherungsabschluss und -verwaltung</v>
      </c>
      <c r="D17" s="97">
        <v>-2004.2</v>
      </c>
      <c r="E17" s="34">
        <v>-1757.3</v>
      </c>
      <c r="F17" s="82">
        <v>14.046582300268827</v>
      </c>
    </row>
    <row r="18" spans="1:9" ht="19.5" customHeight="1">
      <c r="A18" s="10" t="s">
        <v>188</v>
      </c>
      <c r="B18" s="10" t="s">
        <v>130</v>
      </c>
      <c r="C18" s="133" t="str">
        <f t="shared" si="0"/>
        <v>Sonstige Aufwendungen</v>
      </c>
      <c r="D18" s="97">
        <v>-306.60000000000002</v>
      </c>
      <c r="E18" s="34">
        <v>-231.4</v>
      </c>
      <c r="F18" s="84">
        <v>32.510312642974526</v>
      </c>
    </row>
    <row r="19" spans="1:9" ht="22.5" customHeight="1">
      <c r="A19" s="10" t="s">
        <v>208</v>
      </c>
      <c r="B19" s="10" t="s">
        <v>214</v>
      </c>
      <c r="C19" s="197" t="str">
        <f t="shared" si="0"/>
        <v>Operatives Gruppenergebnis</v>
      </c>
      <c r="D19" s="198">
        <v>320.2</v>
      </c>
      <c r="E19" s="199">
        <v>244</v>
      </c>
      <c r="F19" s="198">
        <v>31.205769788431901</v>
      </c>
    </row>
    <row r="20" spans="1:9" ht="22.5" customHeight="1">
      <c r="A20" s="10" t="s">
        <v>210</v>
      </c>
      <c r="B20" s="10" t="s">
        <v>211</v>
      </c>
      <c r="C20" s="203" t="str">
        <f t="shared" si="0"/>
        <v>Anpassungen</v>
      </c>
      <c r="D20" s="204">
        <v>-49.2</v>
      </c>
      <c r="E20" s="205">
        <v>-0.7</v>
      </c>
      <c r="F20" s="250" t="s">
        <v>229</v>
      </c>
    </row>
    <row r="21" spans="1:9" ht="30" customHeight="1" thickBot="1">
      <c r="A21" s="10" t="s">
        <v>172</v>
      </c>
      <c r="B21" s="10" t="s">
        <v>173</v>
      </c>
      <c r="C21" s="200" t="str">
        <f t="shared" si="0"/>
        <v>Ergebnis vor Steuern</v>
      </c>
      <c r="D21" s="201">
        <v>270.89999999999998</v>
      </c>
      <c r="E21" s="202">
        <v>243.3</v>
      </c>
      <c r="F21" s="201">
        <v>11.347243012124864</v>
      </c>
    </row>
    <row r="22" spans="1:9" s="165" customFormat="1">
      <c r="A22" s="10"/>
      <c r="B22" s="10"/>
      <c r="C22" s="169"/>
      <c r="E22" s="166"/>
      <c r="G22" s="166"/>
      <c r="I22" s="179"/>
    </row>
    <row r="23" spans="1:9" ht="15" customHeight="1">
      <c r="A23" s="9"/>
      <c r="B23" s="9"/>
    </row>
    <row r="24" spans="1:9" ht="15" customHeight="1">
      <c r="A24" s="9"/>
      <c r="B24" s="9"/>
    </row>
    <row r="25" spans="1:9" ht="15" customHeight="1">
      <c r="A25" s="9"/>
      <c r="B25" s="9"/>
    </row>
    <row r="26" spans="1:9" ht="15" customHeight="1">
      <c r="A26" s="9"/>
      <c r="B26" s="9"/>
    </row>
    <row r="27" spans="1:9" ht="15" customHeight="1">
      <c r="A27" s="9"/>
      <c r="B27" s="9"/>
    </row>
    <row r="28" spans="1:9" ht="15" customHeight="1">
      <c r="A28" s="9"/>
      <c r="B28" s="9"/>
    </row>
    <row r="29" spans="1:9" ht="15" customHeight="1">
      <c r="A29" s="9"/>
      <c r="B29" s="9"/>
    </row>
    <row r="30" spans="1:9" ht="17.45" customHeight="1">
      <c r="A30" s="9" t="s">
        <v>168</v>
      </c>
      <c r="B30" s="9" t="s">
        <v>167</v>
      </c>
      <c r="C30" s="75" t="str">
        <f>IF($A$3=1,$A30,$B30)</f>
        <v>GuV</v>
      </c>
    </row>
    <row r="31" spans="1:9" ht="30" customHeight="1" thickBot="1">
      <c r="A31" s="10" t="s">
        <v>164</v>
      </c>
      <c r="B31" s="10" t="s">
        <v>161</v>
      </c>
      <c r="C31" s="131" t="str">
        <f>IF($A$3=1,$A31,$B31)</f>
        <v>Leben</v>
      </c>
      <c r="D31" s="161">
        <f>'Gewinn- und Verlustrechnung'!$D$9</f>
        <v>2022</v>
      </c>
      <c r="E31" s="64">
        <f>'Gewinn- und Verlustrechnung'!$E$9</f>
        <v>2021</v>
      </c>
      <c r="F31" s="162" t="s">
        <v>1</v>
      </c>
    </row>
    <row r="32" spans="1:9" ht="19.5" customHeight="1">
      <c r="A32" s="10" t="s">
        <v>181</v>
      </c>
      <c r="B32" s="10" t="s">
        <v>207</v>
      </c>
      <c r="C32" s="181" t="str">
        <f>IF($A$3=1,$A32,$B32)</f>
        <v>Verrechnete Prämien</v>
      </c>
      <c r="D32" s="240">
        <v>3818.8</v>
      </c>
      <c r="E32" s="241">
        <v>3534.6</v>
      </c>
      <c r="F32" s="240">
        <v>8.0412961488401269</v>
      </c>
    </row>
    <row r="33" spans="1:9" ht="19.5" customHeight="1">
      <c r="A33" s="10" t="s">
        <v>90</v>
      </c>
      <c r="B33" s="10" t="s">
        <v>93</v>
      </c>
      <c r="C33" s="34" t="str">
        <f t="shared" ref="C33:C42" si="1">IF($A$3=1,$A33,$B33)</f>
        <v>Abgegrenzte Prämien</v>
      </c>
      <c r="D33" s="81">
        <v>3754.7</v>
      </c>
      <c r="E33" s="132">
        <v>3477.5</v>
      </c>
      <c r="F33" s="81">
        <v>7.9741622825080016</v>
      </c>
    </row>
    <row r="34" spans="1:9" ht="19.5" customHeight="1">
      <c r="A34" s="10" t="s">
        <v>224</v>
      </c>
      <c r="B34" s="10" t="s">
        <v>183</v>
      </c>
      <c r="C34" s="34" t="str">
        <f t="shared" si="1"/>
        <v>Finanzergebnis exkl. Ergebnis aus Anteilen an at equity bewerteten Unternehmen</v>
      </c>
      <c r="D34" s="82">
        <v>779.4</v>
      </c>
      <c r="E34" s="133">
        <v>659.2</v>
      </c>
      <c r="F34" s="82">
        <v>18.243387022264933</v>
      </c>
    </row>
    <row r="35" spans="1:9" ht="19.5" customHeight="1">
      <c r="A35" s="10" t="s">
        <v>226</v>
      </c>
      <c r="B35" s="10" t="s">
        <v>179</v>
      </c>
      <c r="C35" s="34" t="str">
        <f t="shared" si="1"/>
        <v>Ergebnis aus Anteilen an at equity bewerteten Unternehmen</v>
      </c>
      <c r="D35" s="82">
        <v>2.6</v>
      </c>
      <c r="E35" s="133">
        <v>2.4</v>
      </c>
      <c r="F35" s="84">
        <v>7.3563914820582221</v>
      </c>
    </row>
    <row r="36" spans="1:9" ht="19.5" customHeight="1">
      <c r="A36" s="10" t="s">
        <v>184</v>
      </c>
      <c r="B36" s="10" t="s">
        <v>119</v>
      </c>
      <c r="C36" s="34" t="str">
        <f t="shared" si="1"/>
        <v>Sonstige Erträge</v>
      </c>
      <c r="D36" s="82">
        <v>48</v>
      </c>
      <c r="E36" s="133">
        <v>47.9</v>
      </c>
      <c r="F36" s="84">
        <v>0.12542895930365283</v>
      </c>
    </row>
    <row r="37" spans="1:9" ht="19.5" customHeight="1">
      <c r="A37" s="10" t="s">
        <v>185</v>
      </c>
      <c r="B37" s="10" t="s">
        <v>186</v>
      </c>
      <c r="C37" s="134" t="str">
        <f t="shared" si="1"/>
        <v>Aufwendungen für Versicherungsfälle</v>
      </c>
      <c r="D37" s="97">
        <v>-3382.8</v>
      </c>
      <c r="E37" s="34">
        <v>-3199.1</v>
      </c>
      <c r="F37" s="135">
        <v>5.7416807869890452</v>
      </c>
    </row>
    <row r="38" spans="1:9" ht="19.5" customHeight="1">
      <c r="A38" s="10" t="s">
        <v>187</v>
      </c>
      <c r="B38" s="10" t="s">
        <v>94</v>
      </c>
      <c r="C38" s="133" t="str">
        <f t="shared" si="1"/>
        <v>Aufwendungen für Versicherungsabschluss und -verwaltung</v>
      </c>
      <c r="D38" s="97">
        <v>-828.2</v>
      </c>
      <c r="E38" s="34">
        <v>-683.7</v>
      </c>
      <c r="F38" s="82">
        <v>21.138411481644724</v>
      </c>
    </row>
    <row r="39" spans="1:9" ht="19.5" customHeight="1">
      <c r="A39" s="10" t="s">
        <v>188</v>
      </c>
      <c r="B39" s="10" t="s">
        <v>130</v>
      </c>
      <c r="C39" s="133" t="str">
        <f t="shared" si="1"/>
        <v>Sonstige Aufwendungen</v>
      </c>
      <c r="D39" s="97">
        <v>-112.5</v>
      </c>
      <c r="E39" s="34">
        <v>-84.5</v>
      </c>
      <c r="F39" s="84">
        <v>33.176043085369542</v>
      </c>
    </row>
    <row r="40" spans="1:9" ht="22.5" customHeight="1">
      <c r="A40" s="10" t="s">
        <v>208</v>
      </c>
      <c r="B40" s="10" t="s">
        <v>209</v>
      </c>
      <c r="C40" s="197" t="str">
        <f t="shared" si="1"/>
        <v>Operatives Gruppenergebnis</v>
      </c>
      <c r="D40" s="198">
        <v>261.2</v>
      </c>
      <c r="E40" s="199">
        <v>219.6</v>
      </c>
      <c r="F40" s="198">
        <v>18.91658488099597</v>
      </c>
    </row>
    <row r="41" spans="1:9" ht="19.5" customHeight="1">
      <c r="A41" s="10" t="s">
        <v>210</v>
      </c>
      <c r="B41" s="10" t="s">
        <v>211</v>
      </c>
      <c r="C41" s="203" t="str">
        <f t="shared" si="1"/>
        <v>Anpassungen</v>
      </c>
      <c r="D41" s="204">
        <v>-18.399999999999999</v>
      </c>
      <c r="E41" s="205">
        <v>0</v>
      </c>
      <c r="F41" s="250" t="s">
        <v>227</v>
      </c>
    </row>
    <row r="42" spans="1:9" s="165" customFormat="1" ht="30" customHeight="1" thickBot="1">
      <c r="A42" s="10" t="s">
        <v>172</v>
      </c>
      <c r="B42" s="10" t="s">
        <v>173</v>
      </c>
      <c r="C42" s="200" t="str">
        <f t="shared" si="1"/>
        <v>Ergebnis vor Steuern</v>
      </c>
      <c r="D42" s="201">
        <v>242.8</v>
      </c>
      <c r="E42" s="202">
        <v>219.6</v>
      </c>
      <c r="F42" s="201">
        <v>10.560266429910815</v>
      </c>
      <c r="G42" s="166"/>
      <c r="I42" s="179"/>
    </row>
    <row r="43" spans="1:9">
      <c r="A43" s="9"/>
      <c r="B43" s="9"/>
    </row>
    <row r="44" spans="1:9">
      <c r="A44" s="9"/>
      <c r="B44" s="9"/>
    </row>
    <row r="45" spans="1:9">
      <c r="A45" s="9"/>
      <c r="B45" s="9"/>
    </row>
    <row r="46" spans="1:9">
      <c r="A46" s="9"/>
      <c r="B46" s="9"/>
    </row>
    <row r="47" spans="1:9">
      <c r="A47" s="9"/>
      <c r="B47" s="9"/>
    </row>
    <row r="48" spans="1:9">
      <c r="A48" s="9"/>
      <c r="B48" s="9"/>
    </row>
    <row r="49" spans="1:9">
      <c r="A49" s="9"/>
      <c r="B49" s="9"/>
    </row>
    <row r="50" spans="1:9">
      <c r="A50" s="9"/>
      <c r="B50" s="9"/>
    </row>
    <row r="51" spans="1:9" ht="18">
      <c r="A51" s="9" t="s">
        <v>168</v>
      </c>
      <c r="B51" s="9" t="s">
        <v>167</v>
      </c>
      <c r="C51" s="75" t="str">
        <f>IF($A$3=1,$A51,$B51)</f>
        <v>GuV</v>
      </c>
    </row>
    <row r="52" spans="1:9" ht="30" customHeight="1" thickBot="1">
      <c r="A52" s="10" t="s">
        <v>163</v>
      </c>
      <c r="B52" s="10" t="s">
        <v>162</v>
      </c>
      <c r="C52" s="131" t="str">
        <f>IF($A$3=1,$A52,$B52)</f>
        <v>Kranken</v>
      </c>
      <c r="D52" s="161">
        <f>'Gewinn- und Verlustrechnung'!$D$9</f>
        <v>2022</v>
      </c>
      <c r="E52" s="64">
        <f>'Gewinn- und Verlustrechnung'!$E$9</f>
        <v>2021</v>
      </c>
      <c r="F52" s="162" t="s">
        <v>1</v>
      </c>
    </row>
    <row r="53" spans="1:9" ht="19.5" customHeight="1">
      <c r="A53" s="10" t="s">
        <v>181</v>
      </c>
      <c r="B53" s="10" t="s">
        <v>207</v>
      </c>
      <c r="C53" s="181" t="str">
        <f>IF($A$3=1,$A53,$B53)</f>
        <v>Verrechnete Prämien</v>
      </c>
      <c r="D53" s="240">
        <v>637.20000000000005</v>
      </c>
      <c r="E53" s="241">
        <v>584.4</v>
      </c>
      <c r="F53" s="240">
        <v>9.026929880407808</v>
      </c>
    </row>
    <row r="54" spans="1:9" ht="19.5" customHeight="1">
      <c r="A54" s="10" t="s">
        <v>90</v>
      </c>
      <c r="B54" s="10" t="s">
        <v>93</v>
      </c>
      <c r="C54" s="34" t="str">
        <f t="shared" ref="C54:C63" si="2">IF($A$3=1,$A54,$B54)</f>
        <v>Abgegrenzte Prämien</v>
      </c>
      <c r="D54" s="81">
        <v>621.79999999999995</v>
      </c>
      <c r="E54" s="132">
        <v>575.20000000000005</v>
      </c>
      <c r="F54" s="81">
        <v>8.106919607190143</v>
      </c>
    </row>
    <row r="55" spans="1:9" ht="19.5" customHeight="1">
      <c r="A55" s="10" t="s">
        <v>224</v>
      </c>
      <c r="B55" s="10" t="s">
        <v>183</v>
      </c>
      <c r="C55" s="34" t="str">
        <f t="shared" si="2"/>
        <v>Finanzergebnis exkl. Ergebnis aus Anteilen an at equity bewerteten Unternehmen</v>
      </c>
      <c r="D55" s="82">
        <v>33.700000000000003</v>
      </c>
      <c r="E55" s="133">
        <v>31.6</v>
      </c>
      <c r="F55" s="84">
        <v>6.4520765656104651</v>
      </c>
    </row>
    <row r="56" spans="1:9" ht="19.5" customHeight="1">
      <c r="A56" s="10" t="s">
        <v>226</v>
      </c>
      <c r="B56" s="10" t="s">
        <v>179</v>
      </c>
      <c r="C56" s="34" t="str">
        <f t="shared" si="2"/>
        <v>Ergebnis aus Anteilen an at equity bewerteten Unternehmen</v>
      </c>
      <c r="D56" s="82">
        <v>0</v>
      </c>
      <c r="E56" s="133">
        <v>0</v>
      </c>
      <c r="F56" s="84" t="s">
        <v>227</v>
      </c>
    </row>
    <row r="57" spans="1:9" ht="19.5" customHeight="1">
      <c r="A57" s="10" t="s">
        <v>184</v>
      </c>
      <c r="B57" s="10" t="s">
        <v>119</v>
      </c>
      <c r="C57" s="34" t="str">
        <f t="shared" si="2"/>
        <v>Sonstige Erträge</v>
      </c>
      <c r="D57" s="82">
        <v>0.7</v>
      </c>
      <c r="E57" s="133">
        <v>1.4</v>
      </c>
      <c r="F57" s="84">
        <v>-45.742153105380503</v>
      </c>
    </row>
    <row r="58" spans="1:9" ht="19.5" customHeight="1">
      <c r="A58" s="10" t="s">
        <v>185</v>
      </c>
      <c r="B58" s="10" t="s">
        <v>186</v>
      </c>
      <c r="C58" s="134" t="str">
        <f t="shared" si="2"/>
        <v>Aufwendungen für Versicherungsfälle</v>
      </c>
      <c r="D58" s="97">
        <v>-507.2</v>
      </c>
      <c r="E58" s="34">
        <v>-462</v>
      </c>
      <c r="F58" s="119">
        <v>9.7775396457649766</v>
      </c>
    </row>
    <row r="59" spans="1:9" ht="19.5" customHeight="1">
      <c r="A59" s="10" t="s">
        <v>187</v>
      </c>
      <c r="B59" s="10" t="s">
        <v>94</v>
      </c>
      <c r="C59" s="133" t="str">
        <f t="shared" si="2"/>
        <v>Aufwendungen für Versicherungsabschluss und -verwaltung</v>
      </c>
      <c r="D59" s="97">
        <v>-98</v>
      </c>
      <c r="E59" s="34">
        <v>-95.8</v>
      </c>
      <c r="F59" s="84">
        <v>2.3642303242811469</v>
      </c>
    </row>
    <row r="60" spans="1:9" ht="19.5" customHeight="1">
      <c r="A60" s="10" t="s">
        <v>188</v>
      </c>
      <c r="B60" s="10" t="s">
        <v>130</v>
      </c>
      <c r="C60" s="133" t="str">
        <f t="shared" si="2"/>
        <v>Sonstige Aufwendungen</v>
      </c>
      <c r="D60" s="97">
        <v>-2.2999999999999998</v>
      </c>
      <c r="E60" s="34">
        <v>-2</v>
      </c>
      <c r="F60" s="84">
        <v>15.955421617111343</v>
      </c>
    </row>
    <row r="61" spans="1:9" ht="22.5" customHeight="1">
      <c r="A61" s="10" t="s">
        <v>208</v>
      </c>
      <c r="B61" s="10" t="s">
        <v>209</v>
      </c>
      <c r="C61" s="197" t="str">
        <f t="shared" si="2"/>
        <v>Operatives Gruppenergebnis</v>
      </c>
      <c r="D61" s="198">
        <v>48.6</v>
      </c>
      <c r="E61" s="199">
        <v>48.4</v>
      </c>
      <c r="F61" s="251">
        <v>0.58606488749095575</v>
      </c>
    </row>
    <row r="62" spans="1:9" ht="19.5" customHeight="1">
      <c r="A62" s="10" t="s">
        <v>210</v>
      </c>
      <c r="B62" s="10" t="s">
        <v>211</v>
      </c>
      <c r="C62" s="203" t="str">
        <f t="shared" si="2"/>
        <v>Anpassungen</v>
      </c>
      <c r="D62" s="204">
        <v>0</v>
      </c>
      <c r="E62" s="205">
        <v>0</v>
      </c>
      <c r="F62" s="250" t="s">
        <v>227</v>
      </c>
    </row>
    <row r="63" spans="1:9" s="165" customFormat="1" ht="30" customHeight="1" thickBot="1">
      <c r="A63" s="10" t="s">
        <v>172</v>
      </c>
      <c r="B63" s="10" t="s">
        <v>173</v>
      </c>
      <c r="C63" s="200" t="str">
        <f t="shared" si="2"/>
        <v>Ergebnis vor Steuern</v>
      </c>
      <c r="D63" s="201">
        <v>48.6</v>
      </c>
      <c r="E63" s="202">
        <v>48.4</v>
      </c>
      <c r="F63" s="305">
        <v>0.58606488749095575</v>
      </c>
      <c r="G63" s="166"/>
      <c r="I63" s="179"/>
    </row>
    <row r="69" spans="1:11" ht="15.75">
      <c r="D69" s="167"/>
    </row>
    <row r="71" spans="1:11" ht="18">
      <c r="A71" s="1" t="s">
        <v>140</v>
      </c>
      <c r="B71" s="1" t="s">
        <v>139</v>
      </c>
      <c r="C71" s="75" t="str">
        <f>IF($A$3=1,$A71,$B71)</f>
        <v>Finanzergebnis in € Tausend</v>
      </c>
    </row>
    <row r="73" spans="1:11">
      <c r="A73" s="10" t="s">
        <v>112</v>
      </c>
      <c r="B73" s="10" t="s">
        <v>113</v>
      </c>
      <c r="C73" s="136" t="str">
        <f t="shared" ref="C73:C79" si="3">IF($A$3=1,$A73,$B73)</f>
        <v>Erträge</v>
      </c>
      <c r="D73" s="321" t="str">
        <f>IF($A$3=1,$A10,$B10)</f>
        <v>Schaden/Unfall</v>
      </c>
      <c r="E73" s="321"/>
      <c r="F73" s="321" t="str">
        <f>IF($A$3=1,$A31,$B31)</f>
        <v>Leben</v>
      </c>
      <c r="G73" s="321"/>
      <c r="H73" s="321" t="str">
        <f>IF($A$3=1,$A52,$B52)</f>
        <v>Kranken</v>
      </c>
      <c r="I73" s="321" t="str">
        <f t="shared" ref="I73" si="4">IF($A$3=1,$A73,$B73)</f>
        <v>Erträge</v>
      </c>
      <c r="J73" s="321" t="s">
        <v>68</v>
      </c>
      <c r="K73" s="321"/>
    </row>
    <row r="74" spans="1:11" ht="15.75" thickBot="1">
      <c r="A74" s="10" t="s">
        <v>114</v>
      </c>
      <c r="B74" s="10" t="s">
        <v>114</v>
      </c>
      <c r="C74" s="137" t="str">
        <f t="shared" si="3"/>
        <v>in € '000</v>
      </c>
      <c r="D74" s="138">
        <f>'Gewinn- und Verlustrechnung'!$D$9</f>
        <v>2022</v>
      </c>
      <c r="E74" s="139">
        <f>'Gewinn- und Verlustrechnung'!$E$9</f>
        <v>2021</v>
      </c>
      <c r="F74" s="138">
        <f>'Gewinn- und Verlustrechnung'!$D$9</f>
        <v>2022</v>
      </c>
      <c r="G74" s="139">
        <f>'Gewinn- und Verlustrechnung'!$E$9</f>
        <v>2021</v>
      </c>
      <c r="H74" s="138">
        <f>'Gewinn- und Verlustrechnung'!$D$9</f>
        <v>2022</v>
      </c>
      <c r="I74" s="139">
        <f>'Gewinn- und Verlustrechnung'!$E$9</f>
        <v>2021</v>
      </c>
      <c r="J74" s="138">
        <f>'Gewinn- und Verlustrechnung'!$D$9</f>
        <v>2022</v>
      </c>
      <c r="K74" s="139">
        <f>'Gewinn- und Verlustrechnung'!$E$9</f>
        <v>2021</v>
      </c>
    </row>
    <row r="75" spans="1:11">
      <c r="A75" s="10" t="s">
        <v>115</v>
      </c>
      <c r="B75" s="10" t="s">
        <v>116</v>
      </c>
      <c r="C75" s="140" t="str">
        <f t="shared" si="3"/>
        <v>Laufende Erträge</v>
      </c>
      <c r="D75" s="141">
        <v>279267.3</v>
      </c>
      <c r="E75" s="145">
        <v>233791.5</v>
      </c>
      <c r="F75" s="141">
        <v>708858.8</v>
      </c>
      <c r="G75" s="142">
        <v>637827.69999999995</v>
      </c>
      <c r="H75" s="141">
        <v>45530.9</v>
      </c>
      <c r="I75" s="142">
        <v>43346.7</v>
      </c>
      <c r="J75" s="141">
        <v>1033657</v>
      </c>
      <c r="K75" s="142">
        <v>914965.9</v>
      </c>
    </row>
    <row r="76" spans="1:11">
      <c r="A76" s="10" t="s">
        <v>117</v>
      </c>
      <c r="B76" s="10" t="s">
        <v>118</v>
      </c>
      <c r="C76" s="143" t="str">
        <f t="shared" si="3"/>
        <v>Erträge aus Zuschreibungen</v>
      </c>
      <c r="D76" s="144">
        <v>8559.6</v>
      </c>
      <c r="E76" s="145">
        <v>9475.4</v>
      </c>
      <c r="F76" s="144">
        <v>2885.3</v>
      </c>
      <c r="G76" s="145">
        <v>6698.3</v>
      </c>
      <c r="H76" s="144">
        <v>0</v>
      </c>
      <c r="I76" s="145">
        <v>0</v>
      </c>
      <c r="J76" s="144">
        <v>11445</v>
      </c>
      <c r="K76" s="145">
        <v>16173.7</v>
      </c>
    </row>
    <row r="77" spans="1:11">
      <c r="A77" s="10" t="s">
        <v>218</v>
      </c>
      <c r="B77" s="10" t="s">
        <v>220</v>
      </c>
      <c r="C77" s="146" t="str">
        <f t="shared" si="3"/>
        <v>Gewinn aus Abgang von Kapitalanlagen</v>
      </c>
      <c r="D77" s="144">
        <v>39870.6</v>
      </c>
      <c r="E77" s="145">
        <v>43929.4</v>
      </c>
      <c r="F77" s="144">
        <v>110567.1</v>
      </c>
      <c r="G77" s="145">
        <v>67157.899999999994</v>
      </c>
      <c r="H77" s="144">
        <v>30989.7</v>
      </c>
      <c r="I77" s="145">
        <v>97.1</v>
      </c>
      <c r="J77" s="144">
        <v>181427.4</v>
      </c>
      <c r="K77" s="145">
        <v>111184.4</v>
      </c>
    </row>
    <row r="78" spans="1:11">
      <c r="A78" s="10" t="s">
        <v>184</v>
      </c>
      <c r="B78" s="10" t="s">
        <v>119</v>
      </c>
      <c r="C78" s="147" t="str">
        <f t="shared" si="3"/>
        <v>Sonstige Erträge</v>
      </c>
      <c r="D78" s="149">
        <v>57313.3</v>
      </c>
      <c r="E78" s="148">
        <v>44126.2</v>
      </c>
      <c r="F78" s="149">
        <v>73985.399999999994</v>
      </c>
      <c r="G78" s="148">
        <v>72947.3</v>
      </c>
      <c r="H78" s="149">
        <v>1633.3</v>
      </c>
      <c r="I78" s="148">
        <v>122.9</v>
      </c>
      <c r="J78" s="149">
        <v>132932.1</v>
      </c>
      <c r="K78" s="148">
        <v>117196.3</v>
      </c>
    </row>
    <row r="79" spans="1:11">
      <c r="A79" s="10" t="s">
        <v>9</v>
      </c>
      <c r="B79" s="10" t="s">
        <v>120</v>
      </c>
      <c r="C79" s="150" t="str">
        <f t="shared" si="3"/>
        <v>Summe Erträge</v>
      </c>
      <c r="D79" s="151">
        <v>385011</v>
      </c>
      <c r="E79" s="152">
        <v>331322.59999999998</v>
      </c>
      <c r="F79" s="151">
        <v>896296.7</v>
      </c>
      <c r="G79" s="152">
        <v>784631.1</v>
      </c>
      <c r="H79" s="151">
        <v>78153.8</v>
      </c>
      <c r="I79" s="152">
        <v>43566.7</v>
      </c>
      <c r="J79" s="151">
        <v>1359461.5</v>
      </c>
      <c r="K79" s="152">
        <v>1159520.3</v>
      </c>
    </row>
    <row r="80" spans="1:11">
      <c r="A80" s="10"/>
      <c r="B80" s="10"/>
      <c r="C80" s="153"/>
      <c r="D80" s="153"/>
      <c r="E80" s="153"/>
      <c r="F80" s="153"/>
      <c r="G80" s="153"/>
      <c r="H80" s="153"/>
      <c r="I80" s="153"/>
      <c r="J80" s="153"/>
      <c r="K80" s="153"/>
    </row>
    <row r="81" spans="1:12">
      <c r="A81" s="10" t="s">
        <v>121</v>
      </c>
      <c r="B81" s="10" t="s">
        <v>122</v>
      </c>
      <c r="C81" s="136" t="str">
        <f t="shared" ref="C81:C92" si="5">IF($A$3=1,$A81,$B81)</f>
        <v>Aufwendungen</v>
      </c>
      <c r="D81" s="321"/>
      <c r="E81" s="321"/>
      <c r="F81" s="321"/>
      <c r="G81" s="321"/>
      <c r="H81" s="321"/>
      <c r="I81" s="321"/>
      <c r="J81" s="322" t="s">
        <v>68</v>
      </c>
      <c r="K81" s="322"/>
    </row>
    <row r="82" spans="1:12" ht="15.75" thickBot="1">
      <c r="A82" s="10" t="s">
        <v>114</v>
      </c>
      <c r="B82" s="10" t="s">
        <v>114</v>
      </c>
      <c r="C82" s="137" t="str">
        <f t="shared" si="5"/>
        <v>in € '000</v>
      </c>
      <c r="D82" s="138">
        <f>'Gewinn- und Verlustrechnung'!$D$9</f>
        <v>2022</v>
      </c>
      <c r="E82" s="139">
        <f>'Gewinn- und Verlustrechnung'!$E$9</f>
        <v>2021</v>
      </c>
      <c r="F82" s="138">
        <f>'Gewinn- und Verlustrechnung'!$D$9</f>
        <v>2022</v>
      </c>
      <c r="G82" s="139">
        <f>'Gewinn- und Verlustrechnung'!$E$9</f>
        <v>2021</v>
      </c>
      <c r="H82" s="138">
        <f>'Gewinn- und Verlustrechnung'!$D$9</f>
        <v>2022</v>
      </c>
      <c r="I82" s="139">
        <f>'Gewinn- und Verlustrechnung'!$E$9</f>
        <v>2021</v>
      </c>
      <c r="J82" s="138">
        <f>'Gewinn- und Verlustrechnung'!$D$9</f>
        <v>2022</v>
      </c>
      <c r="K82" s="139">
        <f>'Gewinn- und Verlustrechnung'!$E$9</f>
        <v>2021</v>
      </c>
    </row>
    <row r="83" spans="1:12">
      <c r="A83" s="10" t="s">
        <v>123</v>
      </c>
      <c r="B83" s="10" t="s">
        <v>124</v>
      </c>
      <c r="C83" s="143" t="str">
        <f t="shared" si="5"/>
        <v>Abschreibungen von Kapitalanlagen</v>
      </c>
      <c r="D83" s="164">
        <v>-104529.1</v>
      </c>
      <c r="E83" s="145">
        <v>-55676.6</v>
      </c>
      <c r="F83" s="164">
        <v>-110339.4</v>
      </c>
      <c r="G83" s="145">
        <v>-40808.300000000003</v>
      </c>
      <c r="H83" s="164">
        <v>-40647.800000000003</v>
      </c>
      <c r="I83" s="145">
        <v>-7798.2</v>
      </c>
      <c r="J83" s="164">
        <v>-255516.2</v>
      </c>
      <c r="K83" s="145">
        <v>-104283.1</v>
      </c>
      <c r="L83" s="163"/>
    </row>
    <row r="84" spans="1:12">
      <c r="A84" s="10" t="s">
        <v>166</v>
      </c>
      <c r="B84" s="10" t="s">
        <v>216</v>
      </c>
      <c r="C84" s="168" t="str">
        <f t="shared" si="5"/>
        <v>davon Wertminderungen von Kapitalanlagen</v>
      </c>
      <c r="D84" s="144">
        <v>-40693.4</v>
      </c>
      <c r="E84" s="145">
        <v>-19327.599999999999</v>
      </c>
      <c r="F84" s="164">
        <v>-66654.399999999994</v>
      </c>
      <c r="G84" s="145">
        <v>-5683.9</v>
      </c>
      <c r="H84" s="164">
        <v>-32620.5</v>
      </c>
      <c r="I84" s="145">
        <v>0</v>
      </c>
      <c r="J84" s="164">
        <v>-139968.29999999999</v>
      </c>
      <c r="K84" s="145">
        <v>-25011.5</v>
      </c>
      <c r="L84" s="163"/>
    </row>
    <row r="85" spans="1:12">
      <c r="A85" s="10" t="s">
        <v>125</v>
      </c>
      <c r="B85" s="10" t="s">
        <v>126</v>
      </c>
      <c r="C85" s="143" t="str">
        <f t="shared" si="5"/>
        <v>Währungsänderungen</v>
      </c>
      <c r="D85" s="144">
        <v>4361.6000000000004</v>
      </c>
      <c r="E85" s="145">
        <v>-5528.7</v>
      </c>
      <c r="F85" s="144">
        <v>103199.9</v>
      </c>
      <c r="G85" s="145">
        <v>-1465.9</v>
      </c>
      <c r="H85" s="144">
        <v>-121.7</v>
      </c>
      <c r="I85" s="145">
        <v>-79</v>
      </c>
      <c r="J85" s="144">
        <v>107439.8</v>
      </c>
      <c r="K85" s="145">
        <v>-7073.5</v>
      </c>
    </row>
    <row r="86" spans="1:12">
      <c r="A86" s="10" t="s">
        <v>219</v>
      </c>
      <c r="B86" s="10" t="s">
        <v>221</v>
      </c>
      <c r="C86" s="143" t="str">
        <f t="shared" si="5"/>
        <v>Verluste aus Abgang von Kapitalanlagen</v>
      </c>
      <c r="D86" s="144">
        <v>-52766.1</v>
      </c>
      <c r="E86" s="145">
        <v>-20332.099999999999</v>
      </c>
      <c r="F86" s="144">
        <v>-47098.8</v>
      </c>
      <c r="G86" s="145">
        <v>-15345.2</v>
      </c>
      <c r="H86" s="144">
        <v>-140.30000000000001</v>
      </c>
      <c r="I86" s="145">
        <v>-54.8</v>
      </c>
      <c r="J86" s="144">
        <v>-100005.1</v>
      </c>
      <c r="K86" s="145">
        <v>-35732.1</v>
      </c>
    </row>
    <row r="87" spans="1:12">
      <c r="A87" s="10" t="s">
        <v>127</v>
      </c>
      <c r="B87" s="10" t="s">
        <v>128</v>
      </c>
      <c r="C87" s="143" t="str">
        <f t="shared" si="5"/>
        <v>Zinsaufwendungen</v>
      </c>
      <c r="D87" s="144">
        <v>-80919.399999999994</v>
      </c>
      <c r="E87" s="145">
        <v>-78586.8</v>
      </c>
      <c r="F87" s="144">
        <v>-19973.3</v>
      </c>
      <c r="G87" s="145">
        <v>-22708.2</v>
      </c>
      <c r="H87" s="144">
        <v>-985.7</v>
      </c>
      <c r="I87" s="145">
        <v>-1256.2</v>
      </c>
      <c r="J87" s="144">
        <v>-101878.39999999999</v>
      </c>
      <c r="K87" s="145">
        <v>-102551.2</v>
      </c>
    </row>
    <row r="88" spans="1:12">
      <c r="A88" s="10" t="s">
        <v>129</v>
      </c>
      <c r="B88" s="10" t="s">
        <v>130</v>
      </c>
      <c r="C88" s="143" t="str">
        <f t="shared" si="5"/>
        <v>Übrige Aufwendungen</v>
      </c>
      <c r="D88" s="144">
        <v>-185327.8</v>
      </c>
      <c r="E88" s="145">
        <v>-254999.7</v>
      </c>
      <c r="F88" s="144">
        <v>-42651.7</v>
      </c>
      <c r="G88" s="145">
        <v>-45126.400000000001</v>
      </c>
      <c r="H88" s="144">
        <v>-2574.9</v>
      </c>
      <c r="I88" s="145">
        <v>-2736.5</v>
      </c>
      <c r="J88" s="144">
        <v>-230554.3</v>
      </c>
      <c r="K88" s="145">
        <v>-302862.59999999998</v>
      </c>
    </row>
    <row r="89" spans="1:12" ht="15.75" thickBot="1">
      <c r="A89" s="10" t="s">
        <v>10</v>
      </c>
      <c r="B89" s="10" t="s">
        <v>131</v>
      </c>
      <c r="C89" s="150" t="str">
        <f t="shared" si="5"/>
        <v>Summe Aufwendungen</v>
      </c>
      <c r="D89" s="151">
        <v>-419180.7</v>
      </c>
      <c r="E89" s="152">
        <v>-415123.7</v>
      </c>
      <c r="F89" s="151">
        <v>-116863.3</v>
      </c>
      <c r="G89" s="152">
        <v>-125454</v>
      </c>
      <c r="H89" s="151">
        <v>-44470.400000000001</v>
      </c>
      <c r="I89" s="152">
        <v>-11924.8</v>
      </c>
      <c r="J89" s="151">
        <v>-580514.19999999995</v>
      </c>
      <c r="K89" s="152">
        <v>-552502.5</v>
      </c>
    </row>
    <row r="90" spans="1:12" ht="15.75" thickBot="1">
      <c r="A90" s="10" t="s">
        <v>156</v>
      </c>
      <c r="B90" s="10" t="s">
        <v>157</v>
      </c>
      <c r="C90" s="242" t="str">
        <f t="shared" si="5"/>
        <v>Summe Finanzergebnis (exkl. at equity)</v>
      </c>
      <c r="D90" s="154">
        <v>-34169.699999999997</v>
      </c>
      <c r="E90" s="155">
        <v>-83801.2</v>
      </c>
      <c r="F90" s="154">
        <v>779433.4</v>
      </c>
      <c r="G90" s="155">
        <v>659177.1</v>
      </c>
      <c r="H90" s="154">
        <v>33683.5</v>
      </c>
      <c r="I90" s="155">
        <v>31641.9</v>
      </c>
      <c r="J90" s="154">
        <v>778947.1</v>
      </c>
      <c r="K90" s="155">
        <v>607017.9</v>
      </c>
    </row>
    <row r="91" spans="1:12" ht="15.75" thickBot="1">
      <c r="A91" s="243" t="s">
        <v>226</v>
      </c>
      <c r="B91" s="10" t="s">
        <v>179</v>
      </c>
      <c r="C91" s="177" t="str">
        <f>IF($A$3=1,$A91,$B91)</f>
        <v>Ergebnis aus Anteilen an at equity bewerteten Unternehmen</v>
      </c>
      <c r="D91" s="313">
        <v>15673.6</v>
      </c>
      <c r="E91" s="313">
        <v>22438.2</v>
      </c>
      <c r="F91" s="313">
        <v>2613</v>
      </c>
      <c r="G91" s="313">
        <v>2434</v>
      </c>
      <c r="H91" s="313">
        <v>0</v>
      </c>
      <c r="I91" s="313">
        <v>0</v>
      </c>
      <c r="J91" s="313">
        <v>18286.599999999999</v>
      </c>
      <c r="K91" s="313">
        <v>24872.2</v>
      </c>
    </row>
    <row r="92" spans="1:12" ht="16.5" thickBot="1">
      <c r="A92" s="10" t="s">
        <v>158</v>
      </c>
      <c r="B92" s="10" t="s">
        <v>159</v>
      </c>
      <c r="C92" s="252" t="str">
        <f t="shared" si="5"/>
        <v>Summe Finanzergebnis (inkl. at equity)</v>
      </c>
      <c r="D92" s="253">
        <f t="shared" ref="D92:I92" si="6">D90+D91</f>
        <v>-18496.099999999999</v>
      </c>
      <c r="E92" s="253">
        <f t="shared" si="6"/>
        <v>-61363</v>
      </c>
      <c r="F92" s="253">
        <f t="shared" si="6"/>
        <v>782046.4</v>
      </c>
      <c r="G92" s="253">
        <f t="shared" si="6"/>
        <v>661611.1</v>
      </c>
      <c r="H92" s="253">
        <f t="shared" si="6"/>
        <v>33683.5</v>
      </c>
      <c r="I92" s="253">
        <f t="shared" si="6"/>
        <v>31641.9</v>
      </c>
      <c r="J92" s="253">
        <f>D92+F92+H92</f>
        <v>797233.8</v>
      </c>
      <c r="K92" s="253">
        <f>E92+G92+I92</f>
        <v>631890</v>
      </c>
    </row>
    <row r="95" spans="1:12">
      <c r="D95" s="180"/>
      <c r="E95" s="180"/>
      <c r="F95" s="180"/>
      <c r="G95" s="180"/>
      <c r="H95" s="180"/>
      <c r="I95" s="180"/>
      <c r="J95" s="180"/>
      <c r="K95" s="180"/>
    </row>
  </sheetData>
  <mergeCells count="8">
    <mergeCell ref="D73:E73"/>
    <mergeCell ref="F73:G73"/>
    <mergeCell ref="H73:I73"/>
    <mergeCell ref="J73:K73"/>
    <mergeCell ref="D81:E81"/>
    <mergeCell ref="F81:G81"/>
    <mergeCell ref="H81:I81"/>
    <mergeCell ref="J81:K81"/>
  </mergeCells>
  <pageMargins left="0.78740157499999996" right="0.78740157499999996" top="0.56000000000000005" bottom="0.984251969" header="0.4921259845" footer="0.4921259845"/>
  <pageSetup paperSize="9" scale="73" fitToHeight="0" orientation="landscape" r:id="rId1"/>
  <headerFooter alignWithMargins="0">
    <oddFooter>&amp;CSegmentbericht Geschäftsbereiche&amp;RSeite &amp;P</oddFooter>
  </headerFooter>
  <rowBreaks count="3" manualBreakCount="3">
    <brk id="22" min="2" max="10" man="1"/>
    <brk id="43" min="2" max="10" man="1"/>
    <brk id="64" min="2" max="10" man="1"/>
  </rowBreaks>
  <ignoredErrors>
    <ignoredError sqref="E74:F74 G74:H74 I74:J74 F82:H82 E82 I82:J8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2</xdr:row>
                    <xdr:rowOff>66675</xdr:rowOff>
                  </from>
                  <to>
                    <xdr:col>4</xdr:col>
                    <xdr:colOff>85725</xdr:colOff>
                    <xdr:row>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Inhalt</vt:lpstr>
      <vt:lpstr>Gewinn- und Verlustrechnung</vt:lpstr>
      <vt:lpstr>Bilanz</vt:lpstr>
      <vt:lpstr>GuV Segmente </vt:lpstr>
      <vt:lpstr>Quartale GuV Segmente</vt:lpstr>
      <vt:lpstr>Länderübersicht</vt:lpstr>
      <vt:lpstr>CoR</vt:lpstr>
      <vt:lpstr>Zusätzliche Informationen </vt:lpstr>
      <vt:lpstr>Bilanz!Druckbereich</vt:lpstr>
      <vt:lpstr>CoR!Druckbereich</vt:lpstr>
      <vt:lpstr>'Gewinn- und Verlustrechnung'!Druckbereich</vt:lpstr>
      <vt:lpstr>'GuV Segmente '!Druckbereich</vt:lpstr>
      <vt:lpstr>Inhalt!Druckbereich</vt:lpstr>
      <vt:lpstr>Länderübersicht!Druckbereich</vt:lpstr>
      <vt:lpstr>'Quartale GuV Segmente'!Druckbereich</vt:lpstr>
      <vt:lpstr>'Zusätzliche Informationen '!Druckbereich</vt:lpstr>
    </vt:vector>
  </TitlesOfParts>
  <Company>Metropolitan 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002878</dc:creator>
  <cp:lastModifiedBy>Higatzberger-Schwarz Nina</cp:lastModifiedBy>
  <cp:lastPrinted>2023-03-03T14:03:26Z</cp:lastPrinted>
  <dcterms:created xsi:type="dcterms:W3CDTF">2006-10-19T06:53:30Z</dcterms:created>
  <dcterms:modified xsi:type="dcterms:W3CDTF">2023-03-03T14:16:36Z</dcterms:modified>
</cp:coreProperties>
</file>