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6M 2023\Data\"/>
    </mc:Choice>
  </mc:AlternateContent>
  <xr:revisionPtr revIDLastSave="0" documentId="13_ncr:1_{09606EBD-0EDC-4842-A596-8B6F8DF900F4}" xr6:coauthVersionLast="47" xr6:coauthVersionMax="47" xr10:uidLastSave="{00000000-0000-0000-0000-000000000000}"/>
  <bookViews>
    <workbookView xWindow="28680" yWindow="-120" windowWidth="29040" windowHeight="15840" tabRatio="903" xr2:uid="{00000000-000D-0000-FFFF-FFFF00000000}"/>
  </bookViews>
  <sheets>
    <sheet name="Content" sheetId="14" r:id="rId1"/>
    <sheet name="Income statement" sheetId="4" r:id="rId2"/>
    <sheet name="Balance sheet" sheetId="17" r:id="rId3"/>
    <sheet name="P&amp;L segments " sheetId="1" r:id="rId4"/>
    <sheet name="CoR" sheetId="16" r:id="rId5"/>
    <sheet name="Additional information " sheetId="1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_xlnm.Print_Area" localSheetId="5">'Additional information '!$A$1:$F$72</definedName>
    <definedName name="_xlnm.Print_Area" localSheetId="2">'Balance sheet'!$A$1:$D$36</definedName>
    <definedName name="_xlnm.Print_Area" localSheetId="0">Content!$A$1:$I$24</definedName>
    <definedName name="_xlnm.Print_Area" localSheetId="4">CoR!$A$1:$C$18</definedName>
    <definedName name="_xlnm.Print_Area" localSheetId="1">'Income statement'!$A$1:$D$37</definedName>
    <definedName name="_xlnm.Print_Area" localSheetId="3">'P&amp;L segments '!$A$1:$J$58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6" l="1"/>
  <c r="B16" i="16"/>
  <c r="B11" i="1" l="1"/>
  <c r="C11" i="1"/>
  <c r="E11" i="1"/>
  <c r="F11" i="1"/>
  <c r="H11" i="1"/>
  <c r="I11" i="1"/>
  <c r="C48" i="18" l="1"/>
  <c r="B48" i="18"/>
  <c r="C12" i="18"/>
  <c r="B12" i="18"/>
  <c r="C10" i="16"/>
  <c r="B10" i="16"/>
  <c r="I40" i="1"/>
  <c r="H40" i="1"/>
  <c r="F40" i="1"/>
  <c r="E40" i="1"/>
  <c r="C40" i="1"/>
  <c r="B40" i="1"/>
  <c r="C15" i="16" l="1"/>
  <c r="B15" i="16"/>
  <c r="C17" i="16" l="1"/>
  <c r="B17" i="16"/>
</calcChain>
</file>

<file path=xl/sharedStrings.xml><?xml version="1.0" encoding="utf-8"?>
<sst xmlns="http://schemas.openxmlformats.org/spreadsheetml/2006/main" count="269" uniqueCount="92">
  <si>
    <t>Combined Ratio</t>
  </si>
  <si>
    <t>+/-%</t>
  </si>
  <si>
    <t>Income Statement</t>
  </si>
  <si>
    <t>Balance Sheet</t>
  </si>
  <si>
    <t>Page</t>
  </si>
  <si>
    <t>Taxes</t>
  </si>
  <si>
    <t>Receivables</t>
  </si>
  <si>
    <t>Other assets</t>
  </si>
  <si>
    <t>Cash and cash equivalents</t>
  </si>
  <si>
    <t>Total assets</t>
  </si>
  <si>
    <t>Deferred tax liabilities</t>
  </si>
  <si>
    <t>Other liabilities</t>
  </si>
  <si>
    <t>Austria</t>
  </si>
  <si>
    <t>Poland</t>
  </si>
  <si>
    <t>Czech Republic</t>
  </si>
  <si>
    <t>P&amp;L by segments</t>
  </si>
  <si>
    <t>Other</t>
  </si>
  <si>
    <t>Additional information</t>
  </si>
  <si>
    <t>Yearly comparison</t>
  </si>
  <si>
    <t>P&amp;C</t>
  </si>
  <si>
    <t>Result before taxes</t>
  </si>
  <si>
    <t xml:space="preserve">Gross premiums written </t>
  </si>
  <si>
    <t>Intangible assets</t>
  </si>
  <si>
    <t>Extended CEE</t>
  </si>
  <si>
    <t>Group Functions</t>
  </si>
  <si>
    <t>Adjustments</t>
  </si>
  <si>
    <t>Special Markets</t>
  </si>
  <si>
    <t>Business operating result</t>
  </si>
  <si>
    <t>&gt;100</t>
  </si>
  <si>
    <t>-</t>
  </si>
  <si>
    <t>+/- %</t>
  </si>
  <si>
    <t>Consolidated income statement according to IFRS 17/9 (EUR mn)</t>
  </si>
  <si>
    <t>Insurance service result</t>
  </si>
  <si>
    <t>Insurance service revenue - issued business</t>
  </si>
  <si>
    <t>Insurance service revenue (PAA)</t>
  </si>
  <si>
    <t>Expected claims</t>
  </si>
  <si>
    <t>Expected directly attributable expenses</t>
  </si>
  <si>
    <t>Experience adjustment</t>
  </si>
  <si>
    <t>Change of risk adjustment</t>
  </si>
  <si>
    <t>CSM release</t>
  </si>
  <si>
    <t>Insurance service expenses - issued business</t>
  </si>
  <si>
    <t>Incurred claims and directly attributable expenses</t>
  </si>
  <si>
    <t>Other insurance expenses</t>
  </si>
  <si>
    <t>Insurance service result - reinsurance held</t>
  </si>
  <si>
    <t>Insurance service revenue - reinsurance held</t>
  </si>
  <si>
    <t>Insurance service expenses - reinsurance held</t>
  </si>
  <si>
    <t>Net investment result</t>
  </si>
  <si>
    <t>Investment result</t>
  </si>
  <si>
    <t>Income and expenses from investment property</t>
  </si>
  <si>
    <t>Insurance finance result</t>
  </si>
  <si>
    <t>Result from at-equity consolidated companies</t>
  </si>
  <si>
    <t>Finance result</t>
  </si>
  <si>
    <t>Other income and expenses</t>
  </si>
  <si>
    <t>Non-controlling interests</t>
  </si>
  <si>
    <t>Result for the period after taxes and non-controlling interests</t>
  </si>
  <si>
    <t>6M 2023</t>
  </si>
  <si>
    <t>6M 2022</t>
  </si>
  <si>
    <t>Balance sheet according to IFRS 17/9 (EUR mn)</t>
  </si>
  <si>
    <t>Financial assets</t>
  </si>
  <si>
    <t>Current tax assets</t>
  </si>
  <si>
    <t>Insurance contracts assets issued</t>
  </si>
  <si>
    <t>Reinsurance contracts assets held</t>
  </si>
  <si>
    <t>Investment property incl. building right</t>
  </si>
  <si>
    <t>Property and equipment</t>
  </si>
  <si>
    <t>Goodwill</t>
  </si>
  <si>
    <t>Deferred tax asset</t>
  </si>
  <si>
    <t>Right-of-use assets</t>
  </si>
  <si>
    <t>Liabilities and other payables</t>
  </si>
  <si>
    <t>Current tax liabilities</t>
  </si>
  <si>
    <t>Financial liabilities</t>
  </si>
  <si>
    <t>Insurance contracts liabilities issued</t>
  </si>
  <si>
    <t>Reinsurance contracts liabilities held</t>
  </si>
  <si>
    <t>Provisions</t>
  </si>
  <si>
    <t>Consolidated shareholders‘ equity</t>
  </si>
  <si>
    <t>Total liabilities</t>
  </si>
  <si>
    <t>Segment reporting by regions according to IFRS 17/9 (EUR mn)</t>
  </si>
  <si>
    <t>Result for the period</t>
  </si>
  <si>
    <t>Investments in associates and joint ventures</t>
  </si>
  <si>
    <t>Claims ratio in %</t>
  </si>
  <si>
    <t>Cost ratio in %</t>
  </si>
  <si>
    <t>Combined Ratio in %</t>
  </si>
  <si>
    <t>Combined Ratio (EUR mn)</t>
  </si>
  <si>
    <t>Vienna Insurance Group Financial Supplement 6M 2023</t>
  </si>
  <si>
    <t>12M 2022</t>
  </si>
  <si>
    <t>L/H</t>
  </si>
  <si>
    <t>Income statement (EUR mn)</t>
  </si>
  <si>
    <t>30/06/2023</t>
  </si>
  <si>
    <t>31/12/2022</t>
  </si>
  <si>
    <t>Insurance service revenue net</t>
  </si>
  <si>
    <t>Attributable costs net</t>
  </si>
  <si>
    <t>Insurance service expenses excl. attributable costs net</t>
  </si>
  <si>
    <t>Insurance service expenses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</si>
</sst>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</numFmts>
  <fonts count="2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color indexed="16"/>
      <name val="Arial"/>
      <family val="2"/>
    </font>
    <font>
      <b/>
      <sz val="14"/>
      <color indexed="1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b/>
      <sz val="11"/>
      <color rgb="FFFF0000"/>
      <name val="Arial Unicode MS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1F1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/>
      <top style="medium">
        <color indexed="16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16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/>
      <right/>
      <top style="dotted">
        <color auto="1"/>
      </top>
      <bottom style="medium">
        <color theme="4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64"/>
      </right>
      <top style="dotted">
        <color indexed="64"/>
      </top>
      <bottom style="medium">
        <color indexed="16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22" fillId="2" borderId="2" applyNumberFormat="0" applyProtection="0">
      <alignment horizontal="right" vertical="center"/>
    </xf>
    <xf numFmtId="0" fontId="20" fillId="0" borderId="0"/>
    <xf numFmtId="0" fontId="21" fillId="0" borderId="4" applyNumberFormat="0" applyFill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1" fillId="0" borderId="29" applyNumberFormat="0" applyFill="0" applyAlignment="0" applyProtection="0"/>
    <xf numFmtId="0" fontId="21" fillId="0" borderId="0" applyNumberFormat="0" applyFill="0" applyAlignment="0" applyProtection="0"/>
    <xf numFmtId="0" fontId="21" fillId="0" borderId="30" applyNumberFormat="0" applyFill="0" applyAlignment="0" applyProtection="0"/>
    <xf numFmtId="0" fontId="21" fillId="0" borderId="31" applyNumberFormat="0" applyFill="0" applyProtection="0">
      <alignment vertical="center"/>
    </xf>
  </cellStyleXfs>
  <cellXfs count="18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7" fontId="8" fillId="0" borderId="5" xfId="2" applyNumberFormat="1" applyFont="1" applyFill="1" applyBorder="1" applyAlignment="1">
      <alignment vertical="center"/>
    </xf>
    <xf numFmtId="167" fontId="8" fillId="0" borderId="6" xfId="2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vertical="center"/>
    </xf>
    <xf numFmtId="3" fontId="2" fillId="0" borderId="5" xfId="1" quotePrefix="1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167" fontId="3" fillId="0" borderId="8" xfId="2" applyNumberFormat="1" applyFont="1" applyFill="1" applyBorder="1" applyAlignment="1">
      <alignment vertical="center"/>
    </xf>
    <xf numFmtId="167" fontId="2" fillId="0" borderId="5" xfId="2" applyNumberFormat="1" applyFont="1" applyFill="1" applyBorder="1" applyAlignment="1">
      <alignment vertical="center"/>
    </xf>
    <xf numFmtId="165" fontId="2" fillId="0" borderId="5" xfId="2" applyNumberFormat="1" applyFont="1" applyFill="1" applyBorder="1" applyAlignment="1">
      <alignment horizontal="right" vertical="center"/>
    </xf>
    <xf numFmtId="167" fontId="2" fillId="0" borderId="6" xfId="2" applyNumberFormat="1" applyFont="1" applyFill="1" applyBorder="1" applyAlignment="1">
      <alignment vertical="center"/>
    </xf>
    <xf numFmtId="165" fontId="3" fillId="0" borderId="8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vertical="center"/>
    </xf>
    <xf numFmtId="164" fontId="3" fillId="0" borderId="4" xfId="2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5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4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7" fillId="0" borderId="0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12" fillId="0" borderId="0" xfId="0" applyFont="1" applyFill="1"/>
    <xf numFmtId="0" fontId="5" fillId="0" borderId="0" xfId="0" applyFont="1" applyFill="1"/>
    <xf numFmtId="167" fontId="8" fillId="4" borderId="6" xfId="2" applyNumberFormat="1" applyFont="1" applyFill="1" applyBorder="1" applyAlignment="1">
      <alignment vertical="center"/>
    </xf>
    <xf numFmtId="167" fontId="3" fillId="4" borderId="8" xfId="2" applyNumberFormat="1" applyFont="1" applyFill="1" applyBorder="1" applyAlignment="1">
      <alignment vertical="center"/>
    </xf>
    <xf numFmtId="0" fontId="18" fillId="0" borderId="0" xfId="0" applyFont="1" applyFill="1"/>
    <xf numFmtId="3" fontId="2" fillId="4" borderId="6" xfId="0" applyNumberFormat="1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vertical="center"/>
    </xf>
    <xf numFmtId="3" fontId="2" fillId="4" borderId="5" xfId="1" quotePrefix="1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167" fontId="2" fillId="4" borderId="5" xfId="0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vertical="center"/>
    </xf>
    <xf numFmtId="167" fontId="2" fillId="4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4" fontId="3" fillId="0" borderId="14" xfId="2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67" fontId="2" fillId="4" borderId="5" xfId="2" applyNumberFormat="1" applyFont="1" applyFill="1" applyBorder="1" applyAlignment="1">
      <alignment vertical="center"/>
    </xf>
    <xf numFmtId="167" fontId="2" fillId="4" borderId="6" xfId="2" applyNumberFormat="1" applyFont="1" applyFill="1" applyBorder="1" applyAlignment="1">
      <alignment vertical="center"/>
    </xf>
    <xf numFmtId="166" fontId="3" fillId="4" borderId="4" xfId="2" applyNumberFormat="1" applyFont="1" applyFill="1" applyBorder="1" applyAlignment="1">
      <alignment vertical="center"/>
    </xf>
    <xf numFmtId="167" fontId="2" fillId="4" borderId="17" xfId="2" applyNumberFormat="1" applyFont="1" applyFill="1" applyBorder="1" applyAlignment="1">
      <alignment vertical="center"/>
    </xf>
    <xf numFmtId="167" fontId="3" fillId="4" borderId="18" xfId="2" applyNumberFormat="1" applyFont="1" applyFill="1" applyBorder="1" applyAlignment="1">
      <alignment vertical="center"/>
    </xf>
    <xf numFmtId="167" fontId="2" fillId="4" borderId="19" xfId="2" applyNumberFormat="1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19" fillId="0" borderId="0" xfId="0" applyFont="1" applyFill="1"/>
    <xf numFmtId="0" fontId="3" fillId="0" borderId="3" xfId="0" applyFont="1" applyFill="1" applyBorder="1" applyAlignment="1">
      <alignment vertical="center" wrapText="1"/>
    </xf>
    <xf numFmtId="0" fontId="16" fillId="0" borderId="0" xfId="0" applyFont="1" applyFill="1"/>
    <xf numFmtId="167" fontId="2" fillId="4" borderId="0" xfId="0" applyNumberFormat="1" applyFont="1" applyFill="1" applyBorder="1" applyAlignment="1">
      <alignment horizontal="right" vertical="center"/>
    </xf>
    <xf numFmtId="166" fontId="3" fillId="4" borderId="5" xfId="3" applyNumberFormat="1" applyFont="1" applyFill="1" applyBorder="1" applyAlignment="1">
      <alignment horizontal="right"/>
    </xf>
    <xf numFmtId="166" fontId="3" fillId="4" borderId="3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3" fillId="4" borderId="21" xfId="2" applyNumberFormat="1" applyFont="1" applyFill="1" applyBorder="1" applyAlignment="1">
      <alignment vertical="center"/>
    </xf>
    <xf numFmtId="167" fontId="2" fillId="0" borderId="5" xfId="0" applyNumberFormat="1" applyFont="1" applyFill="1" applyBorder="1" applyAlignment="1">
      <alignment vertical="center"/>
    </xf>
    <xf numFmtId="0" fontId="25" fillId="0" borderId="0" xfId="0" applyFont="1"/>
    <xf numFmtId="0" fontId="26" fillId="0" borderId="0" xfId="0" applyFont="1" applyBorder="1"/>
    <xf numFmtId="167" fontId="2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67" fontId="2" fillId="0" borderId="0" xfId="0" applyNumberFormat="1" applyFont="1" applyFill="1"/>
    <xf numFmtId="0" fontId="27" fillId="0" borderId="0" xfId="0" applyFont="1" applyBorder="1"/>
    <xf numFmtId="167" fontId="3" fillId="0" borderId="22" xfId="2" applyNumberFormat="1" applyFont="1" applyFill="1" applyBorder="1" applyAlignment="1">
      <alignment vertical="center"/>
    </xf>
    <xf numFmtId="167" fontId="3" fillId="4" borderId="22" xfId="2" applyNumberFormat="1" applyFont="1" applyFill="1" applyBorder="1" applyAlignment="1">
      <alignment vertical="center"/>
    </xf>
    <xf numFmtId="167" fontId="3" fillId="4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right" vertical="center"/>
    </xf>
    <xf numFmtId="167" fontId="3" fillId="4" borderId="15" xfId="2" applyNumberFormat="1" applyFont="1" applyFill="1" applyBorder="1" applyAlignment="1">
      <alignment vertical="center"/>
    </xf>
    <xf numFmtId="165" fontId="3" fillId="0" borderId="9" xfId="2" applyNumberFormat="1" applyFont="1" applyFill="1" applyBorder="1" applyAlignment="1">
      <alignment horizontal="right" vertical="center"/>
    </xf>
    <xf numFmtId="165" fontId="3" fillId="0" borderId="24" xfId="2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167" fontId="2" fillId="0" borderId="23" xfId="0" applyNumberFormat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8" fillId="0" borderId="5" xfId="0" applyFont="1" applyFill="1" applyBorder="1"/>
    <xf numFmtId="3" fontId="3" fillId="0" borderId="26" xfId="0" applyNumberFormat="1" applyFont="1" applyFill="1" applyBorder="1" applyAlignment="1">
      <alignment vertical="center"/>
    </xf>
    <xf numFmtId="3" fontId="3" fillId="4" borderId="26" xfId="0" applyNumberFormat="1" applyFont="1" applyFill="1" applyBorder="1" applyAlignment="1">
      <alignment vertical="center"/>
    </xf>
    <xf numFmtId="167" fontId="3" fillId="4" borderId="26" xfId="0" applyNumberFormat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right" vertical="center"/>
    </xf>
    <xf numFmtId="165" fontId="2" fillId="0" borderId="13" xfId="2" applyNumberFormat="1" applyFont="1" applyFill="1" applyBorder="1" applyAlignment="1">
      <alignment horizontal="right" vertical="center"/>
    </xf>
    <xf numFmtId="167" fontId="3" fillId="0" borderId="28" xfId="2" applyNumberFormat="1" applyFont="1" applyFill="1" applyBorder="1" applyAlignment="1">
      <alignment vertical="center"/>
    </xf>
    <xf numFmtId="167" fontId="3" fillId="4" borderId="28" xfId="2" applyNumberFormat="1" applyFont="1" applyFill="1" applyBorder="1" applyAlignment="1">
      <alignment vertical="center"/>
    </xf>
    <xf numFmtId="165" fontId="3" fillId="0" borderId="22" xfId="2" applyNumberFormat="1" applyFont="1" applyFill="1" applyBorder="1" applyAlignment="1">
      <alignment horizontal="right" vertical="center"/>
    </xf>
    <xf numFmtId="167" fontId="3" fillId="4" borderId="21" xfId="2" applyNumberFormat="1" applyFont="1" applyFill="1" applyBorder="1" applyAlignment="1">
      <alignment vertical="center"/>
    </xf>
    <xf numFmtId="165" fontId="3" fillId="0" borderId="27" xfId="2" applyNumberFormat="1" applyFont="1" applyFill="1" applyBorder="1" applyAlignment="1">
      <alignment horizontal="right" vertical="center"/>
    </xf>
    <xf numFmtId="3" fontId="3" fillId="5" borderId="26" xfId="0" applyNumberFormat="1" applyFont="1" applyFill="1" applyBorder="1" applyAlignment="1">
      <alignment vertical="center"/>
    </xf>
    <xf numFmtId="167" fontId="2" fillId="4" borderId="23" xfId="0" applyNumberFormat="1" applyFont="1" applyFill="1" applyBorder="1" applyAlignment="1">
      <alignment horizontal="right" vertical="center"/>
    </xf>
    <xf numFmtId="167" fontId="3" fillId="6" borderId="3" xfId="0" applyNumberFormat="1" applyFont="1" applyFill="1" applyBorder="1" applyAlignment="1">
      <alignment horizontal="right" vertical="center"/>
    </xf>
    <xf numFmtId="167" fontId="8" fillId="4" borderId="6" xfId="2" applyNumberFormat="1" applyFont="1" applyFill="1" applyBorder="1" applyAlignment="1">
      <alignment horizontal="right" vertical="center"/>
    </xf>
    <xf numFmtId="167" fontId="3" fillId="4" borderId="22" xfId="2" applyNumberFormat="1" applyFont="1" applyFill="1" applyBorder="1" applyAlignment="1">
      <alignment horizontal="right" vertical="center"/>
    </xf>
    <xf numFmtId="167" fontId="3" fillId="4" borderId="28" xfId="2" applyNumberFormat="1" applyFont="1" applyFill="1" applyBorder="1" applyAlignment="1">
      <alignment horizontal="right" vertical="center"/>
    </xf>
    <xf numFmtId="167" fontId="3" fillId="0" borderId="4" xfId="2" applyNumberFormat="1" applyFont="1" applyFill="1" applyBorder="1" applyAlignment="1">
      <alignment vertical="center"/>
    </xf>
    <xf numFmtId="167" fontId="3" fillId="4" borderId="4" xfId="2" applyNumberFormat="1" applyFont="1" applyFill="1" applyBorder="1" applyAlignment="1">
      <alignment vertical="center"/>
    </xf>
    <xf numFmtId="167" fontId="3" fillId="4" borderId="4" xfId="2" applyNumberFormat="1" applyFont="1" applyFill="1" applyBorder="1" applyAlignment="1">
      <alignment horizontal="right" vertical="center"/>
    </xf>
    <xf numFmtId="167" fontId="8" fillId="4" borderId="5" xfId="2" applyNumberFormat="1" applyFont="1" applyFill="1" applyBorder="1" applyAlignment="1">
      <alignment vertical="center"/>
    </xf>
    <xf numFmtId="167" fontId="8" fillId="4" borderId="5" xfId="2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167" fontId="8" fillId="0" borderId="6" xfId="2" applyNumberFormat="1" applyFont="1" applyFill="1" applyBorder="1" applyAlignment="1">
      <alignment horizontal="left" vertical="center" indent="1"/>
    </xf>
    <xf numFmtId="167" fontId="8" fillId="0" borderId="5" xfId="2" applyNumberFormat="1" applyFont="1" applyFill="1" applyBorder="1" applyAlignment="1">
      <alignment horizontal="left" vertical="center" indent="1"/>
    </xf>
    <xf numFmtId="167" fontId="3" fillId="0" borderId="22" xfId="2" applyNumberFormat="1" applyFont="1" applyFill="1" applyBorder="1" applyAlignment="1">
      <alignment horizontal="left" vertical="center"/>
    </xf>
    <xf numFmtId="167" fontId="8" fillId="0" borderId="5" xfId="2" applyNumberFormat="1" applyFont="1" applyFill="1" applyBorder="1" applyAlignment="1">
      <alignment horizontal="left" vertical="center"/>
    </xf>
    <xf numFmtId="167" fontId="3" fillId="0" borderId="4" xfId="2" applyNumberFormat="1" applyFont="1" applyFill="1" applyBorder="1" applyAlignment="1">
      <alignment horizontal="left" vertical="center"/>
    </xf>
    <xf numFmtId="167" fontId="3" fillId="0" borderId="28" xfId="2" applyNumberFormat="1" applyFont="1" applyFill="1" applyBorder="1" applyAlignment="1">
      <alignment horizontal="left" vertical="center"/>
    </xf>
    <xf numFmtId="167" fontId="8" fillId="0" borderId="5" xfId="2" applyNumberFormat="1" applyFont="1" applyFill="1" applyBorder="1" applyAlignment="1">
      <alignment horizontal="left" vertical="center" indent="2"/>
    </xf>
    <xf numFmtId="3" fontId="6" fillId="0" borderId="7" xfId="0" applyNumberFormat="1" applyFont="1" applyFill="1" applyBorder="1" applyAlignment="1">
      <alignment horizontal="left" vertical="center" indent="1"/>
    </xf>
    <xf numFmtId="3" fontId="6" fillId="4" borderId="7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167" fontId="6" fillId="4" borderId="7" xfId="0" applyNumberFormat="1" applyFont="1" applyFill="1" applyBorder="1" applyAlignment="1">
      <alignment vertical="center"/>
    </xf>
    <xf numFmtId="0" fontId="6" fillId="0" borderId="0" xfId="0" applyFont="1" applyFill="1"/>
    <xf numFmtId="167" fontId="2" fillId="0" borderId="6" xfId="2" applyNumberFormat="1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7" fontId="3" fillId="0" borderId="27" xfId="2" applyNumberFormat="1" applyFont="1" applyFill="1" applyBorder="1" applyAlignment="1">
      <alignment vertical="center"/>
    </xf>
    <xf numFmtId="167" fontId="2" fillId="0" borderId="13" xfId="2" applyNumberFormat="1" applyFont="1" applyFill="1" applyBorder="1" applyAlignment="1">
      <alignment horizontal="left" vertical="center" indent="1"/>
    </xf>
    <xf numFmtId="167" fontId="2" fillId="0" borderId="11" xfId="2" applyNumberFormat="1" applyFont="1" applyFill="1" applyBorder="1" applyAlignment="1">
      <alignment horizontal="left" vertical="center" indent="1"/>
    </xf>
    <xf numFmtId="167" fontId="3" fillId="0" borderId="12" xfId="2" applyNumberFormat="1" applyFont="1" applyFill="1" applyBorder="1" applyAlignment="1">
      <alignment vertical="center"/>
    </xf>
    <xf numFmtId="167" fontId="2" fillId="0" borderId="11" xfId="2" applyNumberFormat="1" applyFont="1" applyFill="1" applyBorder="1" applyAlignment="1">
      <alignment vertical="center"/>
    </xf>
    <xf numFmtId="167" fontId="3" fillId="0" borderId="32" xfId="2" applyNumberFormat="1" applyFont="1" applyFill="1" applyBorder="1" applyAlignment="1">
      <alignment vertical="center"/>
    </xf>
    <xf numFmtId="166" fontId="3" fillId="0" borderId="14" xfId="2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horizontal="right" vertical="center"/>
    </xf>
    <xf numFmtId="166" fontId="3" fillId="0" borderId="27" xfId="2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166" fontId="3" fillId="4" borderId="0" xfId="3" applyNumberFormat="1" applyFont="1" applyFill="1" applyBorder="1" applyAlignment="1">
      <alignment horizontal="right"/>
    </xf>
    <xf numFmtId="166" fontId="3" fillId="0" borderId="33" xfId="3" applyNumberFormat="1" applyFont="1" applyFill="1" applyBorder="1" applyAlignment="1">
      <alignment horizontal="right"/>
    </xf>
    <xf numFmtId="166" fontId="3" fillId="0" borderId="5" xfId="3" applyNumberFormat="1" applyFont="1" applyFill="1" applyBorder="1" applyAlignment="1">
      <alignment horizontal="right"/>
    </xf>
    <xf numFmtId="166" fontId="3" fillId="0" borderId="3" xfId="3" applyNumberFormat="1" applyFont="1" applyFill="1" applyBorder="1" applyAlignment="1">
      <alignment horizontal="right"/>
    </xf>
    <xf numFmtId="167" fontId="2" fillId="0" borderId="5" xfId="0" applyNumberFormat="1" applyFont="1" applyFill="1" applyBorder="1" applyAlignment="1">
      <alignment horizontal="left" vertical="center" indent="1"/>
    </xf>
    <xf numFmtId="167" fontId="2" fillId="0" borderId="6" xfId="2" applyNumberFormat="1" applyFont="1" applyFill="1" applyBorder="1" applyAlignment="1">
      <alignment horizontal="left" vertical="center" indent="2"/>
    </xf>
    <xf numFmtId="167" fontId="2" fillId="0" borderId="0" xfId="0" applyNumberFormat="1" applyFont="1" applyFill="1" applyBorder="1" applyAlignment="1">
      <alignment horizontal="left" vertical="center" indent="2"/>
    </xf>
    <xf numFmtId="167" fontId="2" fillId="0" borderId="5" xfId="0" applyNumberFormat="1" applyFont="1" applyFill="1" applyBorder="1" applyAlignment="1">
      <alignment horizontal="left" vertical="center" indent="2"/>
    </xf>
    <xf numFmtId="0" fontId="3" fillId="0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49" fontId="3" fillId="4" borderId="3" xfId="0" applyNumberFormat="1" applyFont="1" applyFill="1" applyBorder="1" applyAlignment="1">
      <alignment horizontal="right" vertical="center"/>
    </xf>
    <xf numFmtId="167" fontId="3" fillId="4" borderId="22" xfId="0" applyNumberFormat="1" applyFont="1" applyFill="1" applyBorder="1" applyAlignment="1">
      <alignment horizontal="right" vertical="center"/>
    </xf>
    <xf numFmtId="167" fontId="3" fillId="0" borderId="22" xfId="0" applyNumberFormat="1" applyFont="1" applyFill="1" applyBorder="1" applyAlignment="1">
      <alignment horizontal="right" vertical="center"/>
    </xf>
    <xf numFmtId="167" fontId="2" fillId="4" borderId="6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right" vertical="center"/>
    </xf>
    <xf numFmtId="167" fontId="2" fillId="4" borderId="6" xfId="2" applyNumberFormat="1" applyFont="1" applyFill="1" applyBorder="1" applyAlignment="1">
      <alignment horizontal="right" vertical="center"/>
    </xf>
    <xf numFmtId="167" fontId="2" fillId="0" borderId="6" xfId="2" applyNumberFormat="1" applyFont="1" applyFill="1" applyBorder="1" applyAlignment="1">
      <alignment horizontal="right" vertical="center"/>
    </xf>
    <xf numFmtId="167" fontId="2" fillId="4" borderId="5" xfId="2" applyNumberFormat="1" applyFont="1" applyFill="1" applyBorder="1" applyAlignment="1">
      <alignment horizontal="right" vertical="center"/>
    </xf>
    <xf numFmtId="167" fontId="2" fillId="0" borderId="5" xfId="2" applyNumberFormat="1" applyFont="1" applyFill="1" applyBorder="1" applyAlignment="1">
      <alignment horizontal="right" vertical="center"/>
    </xf>
    <xf numFmtId="167" fontId="3" fillId="4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7" fontId="3" fillId="0" borderId="3" xfId="0" applyNumberFormat="1" applyFont="1" applyFill="1" applyBorder="1" applyAlignment="1">
      <alignment horizontal="right" vertical="center"/>
    </xf>
    <xf numFmtId="167" fontId="28" fillId="0" borderId="23" xfId="2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3" fontId="3" fillId="0" borderId="24" xfId="0" applyNumberFormat="1" applyFont="1" applyFill="1" applyBorder="1" applyAlignment="1">
      <alignment horizontal="left" vertical="center"/>
    </xf>
    <xf numFmtId="165" fontId="3" fillId="0" borderId="32" xfId="2" applyNumberFormat="1" applyFont="1" applyFill="1" applyBorder="1" applyAlignment="1">
      <alignment horizontal="right" vertical="center"/>
    </xf>
    <xf numFmtId="166" fontId="3" fillId="4" borderId="20" xfId="2" applyNumberFormat="1" applyFont="1" applyFill="1" applyBorder="1" applyAlignment="1">
      <alignment vertical="center"/>
    </xf>
    <xf numFmtId="167" fontId="28" fillId="0" borderId="25" xfId="2" applyNumberFormat="1" applyFont="1" applyFill="1" applyBorder="1" applyAlignment="1">
      <alignment horizontal="right" vertical="center"/>
    </xf>
    <xf numFmtId="167" fontId="2" fillId="4" borderId="25" xfId="0" applyNumberFormat="1" applyFont="1" applyFill="1" applyBorder="1" applyAlignment="1">
      <alignment horizontal="right" vertical="center"/>
    </xf>
    <xf numFmtId="0" fontId="18" fillId="0" borderId="0" xfId="0" applyFont="1"/>
    <xf numFmtId="49" fontId="3" fillId="0" borderId="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7">
    <cellStyle name="Comma" xfId="2" builtinId="3"/>
    <cellStyle name="Dezimal_GB 2005 in Progress" xfId="1" xr:uid="{00000000-0005-0000-0000-000000000000}"/>
    <cellStyle name="Komma 2" xfId="8" xr:uid="{00000000-0005-0000-0000-000002000000}"/>
    <cellStyle name="Normal" xfId="0" builtinId="0"/>
    <cellStyle name="Perc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Summe" xfId="16" xr:uid="{73D83913-F0B9-4D25-AA31-68B64829BC2E}"/>
    <cellStyle name="Zwischensumme" xfId="7" xr:uid="{00000000-0005-0000-0000-00000B000000}"/>
    <cellStyle name="Zwischensumme 2" xfId="13" xr:uid="{1352C90C-CEF5-4175-A30D-4726C332C7FF}"/>
    <cellStyle name="Zwischensumme 2 2" xfId="15" xr:uid="{5C3B3260-F135-4405-8AB2-BD9EA3AE15F1}"/>
    <cellStyle name="Zwischensumme ohne Linie" xfId="14" xr:uid="{16EA077C-E3E2-4D93-8E22-127B12B5A73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2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54909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5</xdr:row>
      <xdr:rowOff>1120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29</xdr:row>
      <xdr:rowOff>171450</xdr:rowOff>
    </xdr:from>
    <xdr:to>
      <xdr:col>0</xdr:col>
      <xdr:colOff>1762125</xdr:colOff>
      <xdr:row>33</xdr:row>
      <xdr:rowOff>78921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1762125</xdr:colOff>
      <xdr:row>4</xdr:row>
      <xdr:rowOff>78921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0</xdr:col>
      <xdr:colOff>1752600</xdr:colOff>
      <xdr:row>4</xdr:row>
      <xdr:rowOff>128644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171450</xdr:rowOff>
    </xdr:from>
    <xdr:to>
      <xdr:col>0</xdr:col>
      <xdr:colOff>1771650</xdr:colOff>
      <xdr:row>4</xdr:row>
      <xdr:rowOff>174364</xdr:rowOff>
    </xdr:to>
    <xdr:pic>
      <xdr:nvPicPr>
        <xdr:cNvPr id="3" name="Picture 8" descr="101028 - VIG_internat_RGB_7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37</xdr:row>
      <xdr:rowOff>0</xdr:rowOff>
    </xdr:from>
    <xdr:to>
      <xdr:col>0</xdr:col>
      <xdr:colOff>1771650</xdr:colOff>
      <xdr:row>41</xdr:row>
      <xdr:rowOff>10531</xdr:rowOff>
    </xdr:to>
    <xdr:pic>
      <xdr:nvPicPr>
        <xdr:cNvPr id="4" name="Picture 9" descr="101028 - VIG_internat_RGB_7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00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22/Rechnungswesen/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8:I25"/>
  <sheetViews>
    <sheetView showGridLines="0" tabSelected="1" view="pageBreakPreview" zoomScale="85" zoomScaleNormal="100" zoomScaleSheetLayoutView="85" workbookViewId="0">
      <selection activeCell="I1" sqref="I1"/>
    </sheetView>
  </sheetViews>
  <sheetFormatPr defaultColWidth="9.85546875" defaultRowHeight="12.75"/>
  <cols>
    <col min="1" max="1" width="9.85546875" style="2" customWidth="1"/>
    <col min="2" max="2" width="12.5703125" style="2" customWidth="1"/>
    <col min="3" max="3" width="43.5703125" style="2" bestFit="1" customWidth="1"/>
    <col min="4" max="8" width="9.85546875" style="2" customWidth="1"/>
    <col min="9" max="9" width="9.85546875" style="7" customWidth="1"/>
    <col min="10" max="16384" width="9.85546875" style="2"/>
  </cols>
  <sheetData>
    <row r="8" spans="1:9" ht="20.25">
      <c r="A8" s="39" t="s">
        <v>82</v>
      </c>
      <c r="B8" s="34"/>
      <c r="C8" s="34"/>
      <c r="D8" s="34"/>
      <c r="E8" s="34"/>
      <c r="F8" s="35"/>
      <c r="G8" s="35"/>
      <c r="H8" s="36"/>
    </row>
    <row r="11" spans="1:9" s="37" customFormat="1" ht="30" customHeight="1" thickBot="1">
      <c r="A11" s="40" t="s">
        <v>18</v>
      </c>
      <c r="B11" s="40"/>
      <c r="C11" s="40"/>
      <c r="D11" s="40"/>
      <c r="E11" s="40"/>
      <c r="F11" s="40"/>
      <c r="G11" s="40"/>
      <c r="H11" s="41" t="s">
        <v>4</v>
      </c>
      <c r="I11" s="29"/>
    </row>
    <row r="13" spans="1:9" ht="19.5" customHeight="1">
      <c r="C13" s="10" t="s">
        <v>2</v>
      </c>
      <c r="D13" s="10"/>
      <c r="E13" s="10"/>
      <c r="F13" s="10"/>
      <c r="G13" s="10"/>
      <c r="H13" s="11">
        <v>2</v>
      </c>
      <c r="I13" s="42"/>
    </row>
    <row r="14" spans="1:9" ht="19.5" customHeight="1">
      <c r="C14" s="12" t="s">
        <v>3</v>
      </c>
      <c r="D14" s="12"/>
      <c r="E14" s="12"/>
      <c r="F14" s="12"/>
      <c r="G14" s="12"/>
      <c r="H14" s="13">
        <v>3</v>
      </c>
      <c r="I14" s="42"/>
    </row>
    <row r="15" spans="1:9" ht="19.5" customHeight="1">
      <c r="C15" s="12" t="s">
        <v>15</v>
      </c>
      <c r="D15" s="12"/>
      <c r="E15" s="12"/>
      <c r="F15" s="12"/>
      <c r="G15" s="12"/>
      <c r="H15" s="13">
        <v>4</v>
      </c>
      <c r="I15" s="42"/>
    </row>
    <row r="16" spans="1:9">
      <c r="C16" s="7"/>
      <c r="D16" s="7"/>
      <c r="E16" s="7"/>
      <c r="F16" s="7"/>
      <c r="G16" s="7"/>
      <c r="H16" s="7"/>
    </row>
    <row r="19" spans="1:9" s="37" customFormat="1" ht="30" customHeight="1" thickBot="1">
      <c r="A19" s="40" t="s">
        <v>16</v>
      </c>
      <c r="B19" s="40"/>
      <c r="C19" s="40"/>
      <c r="D19" s="40"/>
      <c r="E19" s="40"/>
      <c r="F19" s="40"/>
      <c r="G19" s="40"/>
      <c r="H19" s="41" t="s">
        <v>4</v>
      </c>
      <c r="I19" s="29"/>
    </row>
    <row r="20" spans="1:9" ht="12.75" customHeight="1">
      <c r="A20" s="27"/>
      <c r="B20" s="27"/>
      <c r="C20" s="27"/>
      <c r="D20" s="27"/>
      <c r="E20" s="27"/>
      <c r="F20" s="27"/>
      <c r="G20" s="27"/>
      <c r="H20" s="28"/>
      <c r="I20" s="29"/>
    </row>
    <row r="21" spans="1:9" ht="19.5" customHeight="1">
      <c r="B21" s="38"/>
      <c r="C21" s="10" t="s">
        <v>0</v>
      </c>
      <c r="D21" s="10"/>
      <c r="E21" s="10"/>
      <c r="F21" s="10"/>
      <c r="G21" s="10"/>
      <c r="H21" s="10">
        <v>6</v>
      </c>
      <c r="I21" s="42"/>
    </row>
    <row r="22" spans="1:9" ht="19.5" customHeight="1">
      <c r="B22" s="38"/>
      <c r="C22" s="10" t="s">
        <v>17</v>
      </c>
      <c r="D22" s="97"/>
      <c r="E22" s="98"/>
      <c r="F22" s="98"/>
      <c r="G22" s="98"/>
      <c r="H22" s="98">
        <v>7</v>
      </c>
      <c r="I22" s="43"/>
    </row>
    <row r="23" spans="1:9" ht="12.75" customHeight="1">
      <c r="A23" s="184"/>
      <c r="B23" s="184"/>
      <c r="C23" s="184"/>
      <c r="D23" s="184"/>
      <c r="E23" s="184"/>
      <c r="F23" s="184"/>
      <c r="G23" s="184"/>
      <c r="H23" s="184"/>
    </row>
    <row r="24" spans="1:9">
      <c r="A24" s="184"/>
      <c r="B24" s="184"/>
      <c r="C24" s="184"/>
      <c r="D24" s="184"/>
      <c r="E24" s="184"/>
      <c r="F24" s="184"/>
      <c r="G24" s="184"/>
      <c r="H24" s="184"/>
    </row>
    <row r="25" spans="1:9" ht="33.75" customHeight="1"/>
  </sheetData>
  <mergeCells count="1">
    <mergeCell ref="A23:H24"/>
  </mergeCells>
  <phoneticPr fontId="9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39"/>
  <sheetViews>
    <sheetView showGridLines="0" view="pageBreakPreview" zoomScale="85" zoomScaleNormal="80" zoomScaleSheetLayoutView="85" workbookViewId="0">
      <selection activeCell="D1" sqref="D1"/>
    </sheetView>
  </sheetViews>
  <sheetFormatPr defaultColWidth="43.28515625" defaultRowHeight="15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3.5" customHeight="1"/>
    <row r="2" spans="1:4" ht="13.5" customHeight="1"/>
    <row r="3" spans="1:4" ht="13.5" customHeight="1"/>
    <row r="4" spans="1:4" ht="13.5" customHeight="1"/>
    <row r="5" spans="1:4" ht="13.5" customHeight="1"/>
    <row r="6" spans="1:4" ht="13.5" customHeight="1"/>
    <row r="7" spans="1:4" ht="13.5" customHeight="1"/>
    <row r="8" spans="1:4" ht="18">
      <c r="A8" s="48" t="s">
        <v>31</v>
      </c>
      <c r="B8" s="44"/>
    </row>
    <row r="9" spans="1:4" ht="13.5" customHeight="1"/>
    <row r="10" spans="1:4" ht="13.5" customHeight="1" thickBot="1">
      <c r="A10" s="120"/>
      <c r="B10" s="63" t="s">
        <v>55</v>
      </c>
      <c r="C10" s="59" t="s">
        <v>56</v>
      </c>
      <c r="D10" s="121" t="s">
        <v>30</v>
      </c>
    </row>
    <row r="11" spans="1:4" ht="13.5" customHeight="1">
      <c r="A11" s="124" t="s">
        <v>32</v>
      </c>
      <c r="B11" s="87">
        <v>550.79999999999995</v>
      </c>
      <c r="C11" s="86">
        <v>521.29999999999995</v>
      </c>
      <c r="D11" s="113">
        <v>5.7</v>
      </c>
    </row>
    <row r="12" spans="1:4" ht="13.5" customHeight="1">
      <c r="A12" s="122" t="s">
        <v>33</v>
      </c>
      <c r="B12" s="46">
        <v>5380.4</v>
      </c>
      <c r="C12" s="9">
        <v>4732.8999999999996</v>
      </c>
      <c r="D12" s="112">
        <v>13.7</v>
      </c>
    </row>
    <row r="13" spans="1:4" ht="13.5" customHeight="1">
      <c r="A13" s="128" t="s">
        <v>34</v>
      </c>
      <c r="B13" s="46">
        <v>4160.5</v>
      </c>
      <c r="C13" s="9">
        <v>3662</v>
      </c>
      <c r="D13" s="112">
        <v>13.6</v>
      </c>
    </row>
    <row r="14" spans="1:4" ht="13.5" customHeight="1">
      <c r="A14" s="128" t="s">
        <v>35</v>
      </c>
      <c r="B14" s="46">
        <v>527.20000000000005</v>
      </c>
      <c r="C14" s="9">
        <v>499.6</v>
      </c>
      <c r="D14" s="112">
        <v>5.5</v>
      </c>
    </row>
    <row r="15" spans="1:4" ht="13.5" customHeight="1">
      <c r="A15" s="128" t="s">
        <v>36</v>
      </c>
      <c r="B15" s="46">
        <v>275.60000000000002</v>
      </c>
      <c r="C15" s="9">
        <v>215.5</v>
      </c>
      <c r="D15" s="112">
        <v>27.9</v>
      </c>
    </row>
    <row r="16" spans="1:4" ht="13.5" customHeight="1">
      <c r="A16" s="128" t="s">
        <v>37</v>
      </c>
      <c r="B16" s="46">
        <v>-3.4</v>
      </c>
      <c r="C16" s="9">
        <v>0.1</v>
      </c>
      <c r="D16" s="112" t="s">
        <v>29</v>
      </c>
    </row>
    <row r="17" spans="1:4" ht="13.5" customHeight="1">
      <c r="A17" s="128" t="s">
        <v>38</v>
      </c>
      <c r="B17" s="46">
        <v>80.2</v>
      </c>
      <c r="C17" s="9">
        <v>79.3</v>
      </c>
      <c r="D17" s="112">
        <v>1.1000000000000001</v>
      </c>
    </row>
    <row r="18" spans="1:4" ht="13.5" customHeight="1">
      <c r="A18" s="128" t="s">
        <v>39</v>
      </c>
      <c r="B18" s="46">
        <v>340.2</v>
      </c>
      <c r="C18" s="9">
        <v>276.39999999999998</v>
      </c>
      <c r="D18" s="112">
        <v>23.1</v>
      </c>
    </row>
    <row r="19" spans="1:4" ht="13.5" customHeight="1">
      <c r="A19" s="123" t="s">
        <v>40</v>
      </c>
      <c r="B19" s="46">
        <v>-4807.3999999999996</v>
      </c>
      <c r="C19" s="9">
        <v>-4099</v>
      </c>
      <c r="D19" s="112">
        <v>17.3</v>
      </c>
    </row>
    <row r="20" spans="1:4" ht="13.5" customHeight="1">
      <c r="A20" s="128" t="s">
        <v>41</v>
      </c>
      <c r="B20" s="46">
        <v>-4811</v>
      </c>
      <c r="C20" s="9">
        <v>-4039.5</v>
      </c>
      <c r="D20" s="112">
        <v>19.100000000000001</v>
      </c>
    </row>
    <row r="21" spans="1:4" ht="13.5" customHeight="1">
      <c r="A21" s="128" t="s">
        <v>42</v>
      </c>
      <c r="B21" s="46">
        <v>3.6</v>
      </c>
      <c r="C21" s="9">
        <v>-59.5</v>
      </c>
      <c r="D21" s="112" t="s">
        <v>29</v>
      </c>
    </row>
    <row r="22" spans="1:4" ht="13.5" customHeight="1">
      <c r="A22" s="123" t="s">
        <v>43</v>
      </c>
      <c r="B22" s="46">
        <v>-22.2</v>
      </c>
      <c r="C22" s="9">
        <v>-112.6</v>
      </c>
      <c r="D22" s="112">
        <v>-80.3</v>
      </c>
    </row>
    <row r="23" spans="1:4" ht="13.5" customHeight="1">
      <c r="A23" s="128" t="s">
        <v>44</v>
      </c>
      <c r="B23" s="46">
        <v>-793.8</v>
      </c>
      <c r="C23" s="9">
        <v>-690.8</v>
      </c>
      <c r="D23" s="112">
        <v>14.9</v>
      </c>
    </row>
    <row r="24" spans="1:4" ht="13.5" customHeight="1">
      <c r="A24" s="128" t="s">
        <v>45</v>
      </c>
      <c r="B24" s="118">
        <v>771.6</v>
      </c>
      <c r="C24" s="8">
        <v>578.20000000000005</v>
      </c>
      <c r="D24" s="119">
        <v>33.5</v>
      </c>
    </row>
    <row r="25" spans="1:4" ht="13.5" customHeight="1">
      <c r="A25" s="126" t="s">
        <v>46</v>
      </c>
      <c r="B25" s="116">
        <v>233.4</v>
      </c>
      <c r="C25" s="115">
        <v>-149.1</v>
      </c>
      <c r="D25" s="117" t="s">
        <v>29</v>
      </c>
    </row>
    <row r="26" spans="1:4" ht="13.5" customHeight="1">
      <c r="A26" s="123" t="s">
        <v>47</v>
      </c>
      <c r="B26" s="46">
        <v>1098.4000000000001</v>
      </c>
      <c r="C26" s="9">
        <v>-1245.0999999999999</v>
      </c>
      <c r="D26" s="112" t="s">
        <v>29</v>
      </c>
    </row>
    <row r="27" spans="1:4" ht="13.5" customHeight="1">
      <c r="A27" s="123" t="s">
        <v>48</v>
      </c>
      <c r="B27" s="46">
        <v>30</v>
      </c>
      <c r="C27" s="9">
        <v>23.4</v>
      </c>
      <c r="D27" s="112">
        <v>28.6</v>
      </c>
    </row>
    <row r="28" spans="1:4" ht="13.5" customHeight="1">
      <c r="A28" s="123" t="s">
        <v>49</v>
      </c>
      <c r="B28" s="46">
        <v>-910.8</v>
      </c>
      <c r="C28" s="9">
        <v>1063.7</v>
      </c>
      <c r="D28" s="112" t="s">
        <v>29</v>
      </c>
    </row>
    <row r="29" spans="1:4" ht="13.5" customHeight="1">
      <c r="A29" s="123" t="s">
        <v>50</v>
      </c>
      <c r="B29" s="46">
        <v>15.7</v>
      </c>
      <c r="C29" s="9">
        <v>8.9</v>
      </c>
      <c r="D29" s="112">
        <v>77.400000000000006</v>
      </c>
    </row>
    <row r="30" spans="1:4" ht="13.5" customHeight="1">
      <c r="A30" s="125" t="s">
        <v>51</v>
      </c>
      <c r="B30" s="46">
        <v>-52.1</v>
      </c>
      <c r="C30" s="9">
        <v>-42.7</v>
      </c>
      <c r="D30" s="112">
        <v>22</v>
      </c>
    </row>
    <row r="31" spans="1:4" ht="13.5" customHeight="1">
      <c r="A31" s="125" t="s">
        <v>52</v>
      </c>
      <c r="B31" s="46">
        <v>-269.10000000000002</v>
      </c>
      <c r="C31" s="9">
        <v>-117.5</v>
      </c>
      <c r="D31" s="112" t="s">
        <v>28</v>
      </c>
    </row>
    <row r="32" spans="1:4" s="38" customFormat="1" ht="16.5" customHeight="1" thickBot="1">
      <c r="A32" s="127" t="s">
        <v>27</v>
      </c>
      <c r="B32" s="105">
        <v>463</v>
      </c>
      <c r="C32" s="104">
        <v>212</v>
      </c>
      <c r="D32" s="114" t="s">
        <v>28</v>
      </c>
    </row>
    <row r="33" spans="1:4" ht="13.5" customHeight="1">
      <c r="A33" s="125" t="s">
        <v>25</v>
      </c>
      <c r="B33" s="46">
        <v>-0.1</v>
      </c>
      <c r="C33" s="9">
        <v>0</v>
      </c>
      <c r="D33" s="112" t="s">
        <v>29</v>
      </c>
    </row>
    <row r="34" spans="1:4" s="38" customFormat="1" ht="16.5" customHeight="1" thickBot="1">
      <c r="A34" s="127" t="s">
        <v>20</v>
      </c>
      <c r="B34" s="105">
        <v>462.9</v>
      </c>
      <c r="C34" s="104">
        <v>212</v>
      </c>
      <c r="D34" s="114" t="s">
        <v>28</v>
      </c>
    </row>
    <row r="35" spans="1:4" ht="13.5" customHeight="1">
      <c r="A35" s="125" t="s">
        <v>5</v>
      </c>
      <c r="B35" s="46">
        <v>-110.1</v>
      </c>
      <c r="C35" s="9">
        <v>-57.1</v>
      </c>
      <c r="D35" s="112">
        <v>92.8</v>
      </c>
    </row>
    <row r="36" spans="1:4" ht="13.5" customHeight="1">
      <c r="A36" s="125" t="s">
        <v>53</v>
      </c>
      <c r="B36" s="46">
        <v>-9.4</v>
      </c>
      <c r="C36" s="9">
        <v>-7.5</v>
      </c>
      <c r="D36" s="112">
        <v>25.8</v>
      </c>
    </row>
    <row r="37" spans="1:4" s="38" customFormat="1" ht="16.5" customHeight="1" thickBot="1">
      <c r="A37" s="127" t="s">
        <v>54</v>
      </c>
      <c r="B37" s="105">
        <v>343.4</v>
      </c>
      <c r="C37" s="104">
        <v>147.4</v>
      </c>
      <c r="D37" s="114" t="s">
        <v>28</v>
      </c>
    </row>
    <row r="39" spans="1:4" ht="18">
      <c r="A39" s="45"/>
    </row>
  </sheetData>
  <phoneticPr fontId="0" type="noConversion"/>
  <pageMargins left="0.78740157499999996" right="0.78740157499999996" top="0.53" bottom="0.984251969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D36"/>
  <sheetViews>
    <sheetView showGridLines="0" view="pageBreakPreview" zoomScale="85" zoomScaleNormal="100" zoomScaleSheetLayoutView="85" workbookViewId="0">
      <selection activeCell="D1" sqref="D1"/>
    </sheetView>
  </sheetViews>
  <sheetFormatPr defaultColWidth="43.28515625" defaultRowHeight="15"/>
  <cols>
    <col min="1" max="1" width="90.7109375" style="1" customWidth="1"/>
    <col min="2" max="3" width="14.7109375" style="1" customWidth="1"/>
    <col min="4" max="4" width="10.7109375" style="1" customWidth="1"/>
    <col min="5" max="16384" width="43.28515625" style="1"/>
  </cols>
  <sheetData>
    <row r="1" spans="1:4" ht="14.25" customHeight="1"/>
    <row r="2" spans="1:4" ht="14.25" customHeight="1"/>
    <row r="3" spans="1:4" ht="14.25" customHeight="1">
      <c r="B3" s="83"/>
      <c r="C3" s="84"/>
    </row>
    <row r="4" spans="1:4" ht="14.25" customHeight="1"/>
    <row r="5" spans="1:4" ht="14.25" customHeight="1"/>
    <row r="6" spans="1:4" ht="14.25" customHeight="1"/>
    <row r="7" spans="1:4" ht="14.25" customHeight="1"/>
    <row r="8" spans="1:4" ht="18">
      <c r="A8" s="48" t="s">
        <v>57</v>
      </c>
    </row>
    <row r="9" spans="1:4" ht="14.25" customHeight="1"/>
    <row r="10" spans="1:4" ht="14.25" customHeight="1" thickBot="1">
      <c r="A10" s="120"/>
      <c r="B10" s="121" t="s">
        <v>86</v>
      </c>
      <c r="C10" s="183" t="s">
        <v>87</v>
      </c>
      <c r="D10" s="121" t="s">
        <v>30</v>
      </c>
    </row>
    <row r="11" spans="1:4" ht="14.25" customHeight="1">
      <c r="A11" s="16" t="s">
        <v>8</v>
      </c>
      <c r="B11" s="49">
        <v>1774</v>
      </c>
      <c r="C11" s="16">
        <v>2315.1999999999998</v>
      </c>
      <c r="D11" s="53">
        <v>-23.4</v>
      </c>
    </row>
    <row r="12" spans="1:4" ht="14.25" customHeight="1">
      <c r="A12" s="16" t="s">
        <v>58</v>
      </c>
      <c r="B12" s="49">
        <v>37038.199999999997</v>
      </c>
      <c r="C12" s="16">
        <v>35814</v>
      </c>
      <c r="D12" s="53">
        <v>3.4</v>
      </c>
    </row>
    <row r="13" spans="1:4" ht="14.25" customHeight="1">
      <c r="A13" s="14" t="s">
        <v>6</v>
      </c>
      <c r="B13" s="49">
        <v>527.9</v>
      </c>
      <c r="C13" s="14">
        <v>490.7</v>
      </c>
      <c r="D13" s="54">
        <v>7.6</v>
      </c>
    </row>
    <row r="14" spans="1:4" ht="14.25" customHeight="1">
      <c r="A14" s="14" t="s">
        <v>59</v>
      </c>
      <c r="B14" s="49">
        <v>193.7</v>
      </c>
      <c r="C14" s="14">
        <v>175.9</v>
      </c>
      <c r="D14" s="54">
        <v>10.199999999999999</v>
      </c>
    </row>
    <row r="15" spans="1:4" ht="14.25" customHeight="1">
      <c r="A15" s="14" t="s">
        <v>77</v>
      </c>
      <c r="B15" s="49">
        <v>187.4</v>
      </c>
      <c r="C15" s="14">
        <v>288</v>
      </c>
      <c r="D15" s="54">
        <v>-34.9</v>
      </c>
    </row>
    <row r="16" spans="1:4" ht="14.25" customHeight="1">
      <c r="A16" s="14" t="s">
        <v>60</v>
      </c>
      <c r="B16" s="49">
        <v>178.4</v>
      </c>
      <c r="C16" s="14">
        <v>140.80000000000001</v>
      </c>
      <c r="D16" s="54">
        <v>26.7</v>
      </c>
    </row>
    <row r="17" spans="1:4" ht="14.25" customHeight="1">
      <c r="A17" s="14" t="s">
        <v>61</v>
      </c>
      <c r="B17" s="49">
        <v>1945.5</v>
      </c>
      <c r="C17" s="14">
        <v>1874.5</v>
      </c>
      <c r="D17" s="54">
        <v>3.8</v>
      </c>
    </row>
    <row r="18" spans="1:4" ht="14.25" customHeight="1">
      <c r="A18" s="14" t="s">
        <v>62</v>
      </c>
      <c r="B18" s="49">
        <v>2701.5</v>
      </c>
      <c r="C18" s="14">
        <v>2645</v>
      </c>
      <c r="D18" s="54">
        <v>2.1</v>
      </c>
    </row>
    <row r="19" spans="1:4" ht="14.25" customHeight="1">
      <c r="A19" s="14" t="s">
        <v>63</v>
      </c>
      <c r="B19" s="49">
        <v>620.9</v>
      </c>
      <c r="C19" s="14">
        <v>608.70000000000005</v>
      </c>
      <c r="D19" s="54">
        <v>2</v>
      </c>
    </row>
    <row r="20" spans="1:4" ht="14.25" customHeight="1">
      <c r="A20" s="14" t="s">
        <v>7</v>
      </c>
      <c r="B20" s="49">
        <v>130.30000000000001</v>
      </c>
      <c r="C20" s="14">
        <v>120.5</v>
      </c>
      <c r="D20" s="54">
        <v>8.1</v>
      </c>
    </row>
    <row r="21" spans="1:4" ht="14.25" customHeight="1">
      <c r="A21" s="14" t="s">
        <v>64</v>
      </c>
      <c r="B21" s="49">
        <v>1468.2</v>
      </c>
      <c r="C21" s="14">
        <v>1438.7</v>
      </c>
      <c r="D21" s="54">
        <v>2.1</v>
      </c>
    </row>
    <row r="22" spans="1:4" ht="14.25" customHeight="1">
      <c r="A22" s="14" t="s">
        <v>22</v>
      </c>
      <c r="B22" s="49">
        <v>601</v>
      </c>
      <c r="C22" s="14">
        <v>585.79999999999995</v>
      </c>
      <c r="D22" s="54">
        <v>2.6</v>
      </c>
    </row>
    <row r="23" spans="1:4" ht="14.25" customHeight="1">
      <c r="A23" s="14" t="s">
        <v>65</v>
      </c>
      <c r="B23" s="49">
        <v>572.4</v>
      </c>
      <c r="C23" s="14">
        <v>541.20000000000005</v>
      </c>
      <c r="D23" s="54">
        <v>5.8</v>
      </c>
    </row>
    <row r="24" spans="1:4" s="38" customFormat="1" ht="14.25" customHeight="1">
      <c r="A24" s="15" t="s">
        <v>66</v>
      </c>
      <c r="B24" s="52">
        <v>192.1</v>
      </c>
      <c r="C24" s="15">
        <v>178.7</v>
      </c>
      <c r="D24" s="54">
        <v>7.5</v>
      </c>
    </row>
    <row r="25" spans="1:4" s="38" customFormat="1" ht="18" customHeight="1" thickBot="1">
      <c r="A25" s="99" t="s">
        <v>9</v>
      </c>
      <c r="B25" s="100">
        <v>48131.4</v>
      </c>
      <c r="C25" s="109">
        <v>47217.7</v>
      </c>
      <c r="D25" s="101">
        <v>1.9</v>
      </c>
    </row>
    <row r="26" spans="1:4" s="38" customFormat="1" ht="14.25" customHeight="1">
      <c r="A26" s="14" t="s">
        <v>67</v>
      </c>
      <c r="B26" s="50">
        <v>968.7</v>
      </c>
      <c r="C26" s="14">
        <v>949.8</v>
      </c>
      <c r="D26" s="54">
        <v>2</v>
      </c>
    </row>
    <row r="27" spans="1:4" ht="14.25" customHeight="1">
      <c r="A27" s="14" t="s">
        <v>68</v>
      </c>
      <c r="B27" s="50">
        <v>155.1</v>
      </c>
      <c r="C27" s="14">
        <v>115.6</v>
      </c>
      <c r="D27" s="54">
        <v>34.200000000000003</v>
      </c>
    </row>
    <row r="28" spans="1:4" ht="14.25" customHeight="1">
      <c r="A28" s="14" t="s">
        <v>69</v>
      </c>
      <c r="B28" s="50">
        <v>2665.6</v>
      </c>
      <c r="C28" s="14">
        <v>2912.6</v>
      </c>
      <c r="D28" s="54">
        <v>-8.5</v>
      </c>
    </row>
    <row r="29" spans="1:4" ht="14.25" customHeight="1">
      <c r="A29" s="14" t="s">
        <v>11</v>
      </c>
      <c r="B29" s="50">
        <v>88.4</v>
      </c>
      <c r="C29" s="14">
        <v>78.400000000000006</v>
      </c>
      <c r="D29" s="54">
        <v>12.7</v>
      </c>
    </row>
    <row r="30" spans="1:4" ht="14.25" customHeight="1">
      <c r="A30" s="14" t="s">
        <v>70</v>
      </c>
      <c r="B30" s="50">
        <v>37254.800000000003</v>
      </c>
      <c r="C30" s="14">
        <v>36370.400000000001</v>
      </c>
      <c r="D30" s="54">
        <v>2.4</v>
      </c>
    </row>
    <row r="31" spans="1:4" ht="14.25" customHeight="1">
      <c r="A31" s="17" t="s">
        <v>71</v>
      </c>
      <c r="B31" s="51">
        <v>17</v>
      </c>
      <c r="C31" s="17">
        <v>37.700000000000003</v>
      </c>
      <c r="D31" s="55">
        <v>-54.8</v>
      </c>
    </row>
    <row r="32" spans="1:4" ht="14.25" customHeight="1">
      <c r="A32" s="17" t="s">
        <v>72</v>
      </c>
      <c r="B32" s="51">
        <v>629.9</v>
      </c>
      <c r="C32" s="17">
        <v>669.9</v>
      </c>
      <c r="D32" s="55">
        <v>-6</v>
      </c>
    </row>
    <row r="33" spans="1:4" ht="14.25" customHeight="1">
      <c r="A33" s="17" t="s">
        <v>10</v>
      </c>
      <c r="B33" s="51">
        <v>390.1</v>
      </c>
      <c r="C33" s="17">
        <v>369.4</v>
      </c>
      <c r="D33" s="55">
        <v>5.6</v>
      </c>
    </row>
    <row r="34" spans="1:4" ht="14.25" customHeight="1">
      <c r="A34" s="17" t="s">
        <v>73</v>
      </c>
      <c r="B34" s="51">
        <v>5961.7</v>
      </c>
      <c r="C34" s="17">
        <v>5713.9</v>
      </c>
      <c r="D34" s="55">
        <v>4.3</v>
      </c>
    </row>
    <row r="35" spans="1:4" s="133" customFormat="1" ht="14.25" customHeight="1">
      <c r="A35" s="129" t="s">
        <v>53</v>
      </c>
      <c r="B35" s="130">
        <v>242.2</v>
      </c>
      <c r="C35" s="131">
        <v>241.3</v>
      </c>
      <c r="D35" s="132">
        <v>0.4</v>
      </c>
    </row>
    <row r="36" spans="1:4" ht="18" customHeight="1" thickBot="1">
      <c r="A36" s="99" t="s">
        <v>74</v>
      </c>
      <c r="B36" s="100">
        <v>48131.4</v>
      </c>
      <c r="C36" s="109">
        <v>47217.7</v>
      </c>
      <c r="D36" s="101">
        <v>1.9</v>
      </c>
    </row>
  </sheetData>
  <phoneticPr fontId="0" type="noConversion"/>
  <pageMargins left="0.78740157499999996" right="0.78740157499999996" top="0.53" bottom="0.98" header="0.4921259845" footer="0.4921259845"/>
  <pageSetup paperSize="9" scale="95" orientation="landscape" r:id="rId1"/>
  <headerFooter alignWithMargins="0"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8:K57"/>
  <sheetViews>
    <sheetView showGridLines="0" view="pageBreakPreview" zoomScale="80" zoomScaleNormal="80" zoomScaleSheetLayoutView="80" workbookViewId="0">
      <selection activeCell="J1" sqref="J1"/>
    </sheetView>
  </sheetViews>
  <sheetFormatPr defaultColWidth="11.42578125" defaultRowHeight="16.5" customHeight="1"/>
  <cols>
    <col min="1" max="1" width="88.42578125" style="1" bestFit="1" customWidth="1"/>
    <col min="2" max="3" width="11.28515625" style="1" customWidth="1"/>
    <col min="4" max="4" width="8.7109375" style="144" customWidth="1"/>
    <col min="5" max="6" width="11.28515625" style="1" customWidth="1"/>
    <col min="7" max="7" width="8.7109375" style="144" customWidth="1"/>
    <col min="8" max="9" width="11.28515625" style="1" customWidth="1"/>
    <col min="10" max="10" width="8.7109375" style="144" customWidth="1"/>
    <col min="11" max="16384" width="11.42578125" style="1"/>
  </cols>
  <sheetData>
    <row r="8" spans="1:10" ht="18">
      <c r="A8" s="48" t="s">
        <v>75</v>
      </c>
      <c r="B8" s="44"/>
      <c r="C8" s="44"/>
    </row>
    <row r="10" spans="1:10" s="57" customFormat="1" ht="16.5" customHeight="1">
      <c r="A10" s="135"/>
      <c r="B10" s="186" t="s">
        <v>12</v>
      </c>
      <c r="C10" s="186" t="s">
        <v>21</v>
      </c>
      <c r="D10" s="186" t="s">
        <v>21</v>
      </c>
      <c r="E10" s="185" t="s">
        <v>14</v>
      </c>
      <c r="F10" s="186" t="s">
        <v>21</v>
      </c>
      <c r="G10" s="187" t="s">
        <v>21</v>
      </c>
      <c r="H10" s="185" t="s">
        <v>13</v>
      </c>
      <c r="I10" s="186" t="s">
        <v>21</v>
      </c>
      <c r="J10" s="187" t="s">
        <v>21</v>
      </c>
    </row>
    <row r="11" spans="1:10" s="57" customFormat="1" ht="16.5" customHeight="1" thickBot="1">
      <c r="A11" s="136"/>
      <c r="B11" s="63" t="str">
        <f>'Income statement'!$B$10</f>
        <v>6M 2023</v>
      </c>
      <c r="C11" s="59" t="str">
        <f>'Income statement'!$C$10</f>
        <v>6M 2022</v>
      </c>
      <c r="D11" s="145" t="s">
        <v>30</v>
      </c>
      <c r="E11" s="96" t="str">
        <f>'Income statement'!$B$10</f>
        <v>6M 2023</v>
      </c>
      <c r="F11" s="59" t="str">
        <f>'Income statement'!$C$10</f>
        <v>6M 2022</v>
      </c>
      <c r="G11" s="145" t="s">
        <v>30</v>
      </c>
      <c r="H11" s="96" t="str">
        <f>'Income statement'!$B$10</f>
        <v>6M 2023</v>
      </c>
      <c r="I11" s="59" t="str">
        <f>'Income statement'!$C$10</f>
        <v>6M 2022</v>
      </c>
      <c r="J11" s="145" t="s">
        <v>30</v>
      </c>
    </row>
    <row r="12" spans="1:10" s="57" customFormat="1" ht="16.5" customHeight="1">
      <c r="A12" s="137" t="s">
        <v>32</v>
      </c>
      <c r="B12" s="87">
        <v>186.4</v>
      </c>
      <c r="C12" s="86">
        <v>211.5</v>
      </c>
      <c r="D12" s="106">
        <v>-11.9</v>
      </c>
      <c r="E12" s="107">
        <v>97.4</v>
      </c>
      <c r="F12" s="86">
        <v>131.80000000000001</v>
      </c>
      <c r="G12" s="108">
        <v>-26.1</v>
      </c>
      <c r="H12" s="107">
        <v>33.700000000000003</v>
      </c>
      <c r="I12" s="86">
        <v>60</v>
      </c>
      <c r="J12" s="108">
        <v>-43.8</v>
      </c>
    </row>
    <row r="13" spans="1:10" s="57" customFormat="1" ht="16.5" customHeight="1">
      <c r="A13" s="138" t="s">
        <v>33</v>
      </c>
      <c r="B13" s="65">
        <v>1642.1</v>
      </c>
      <c r="C13" s="21">
        <v>1543.4</v>
      </c>
      <c r="D13" s="102">
        <v>6.4</v>
      </c>
      <c r="E13" s="69">
        <v>999.7</v>
      </c>
      <c r="F13" s="21">
        <v>902.8</v>
      </c>
      <c r="G13" s="103">
        <v>10.7</v>
      </c>
      <c r="H13" s="69">
        <v>585.6</v>
      </c>
      <c r="I13" s="21">
        <v>528.6</v>
      </c>
      <c r="J13" s="103">
        <v>10.8</v>
      </c>
    </row>
    <row r="14" spans="1:10" s="57" customFormat="1" ht="16.5" customHeight="1">
      <c r="A14" s="139" t="s">
        <v>40</v>
      </c>
      <c r="B14" s="64">
        <v>-1295.9000000000001</v>
      </c>
      <c r="C14" s="19">
        <v>-1299.9000000000001</v>
      </c>
      <c r="D14" s="20">
        <v>-0.3</v>
      </c>
      <c r="E14" s="67">
        <v>-824.3</v>
      </c>
      <c r="F14" s="19">
        <v>-700.9</v>
      </c>
      <c r="G14" s="60">
        <v>17.600000000000001</v>
      </c>
      <c r="H14" s="67">
        <v>-502.3</v>
      </c>
      <c r="I14" s="19">
        <v>-463.8</v>
      </c>
      <c r="J14" s="60">
        <v>8.3000000000000007</v>
      </c>
    </row>
    <row r="15" spans="1:10" s="57" customFormat="1" ht="16.5" customHeight="1">
      <c r="A15" s="139" t="s">
        <v>43</v>
      </c>
      <c r="B15" s="64">
        <v>-159.80000000000001</v>
      </c>
      <c r="C15" s="19">
        <v>-31.9</v>
      </c>
      <c r="D15" s="20" t="s">
        <v>28</v>
      </c>
      <c r="E15" s="67">
        <v>-78</v>
      </c>
      <c r="F15" s="19">
        <v>-70.099999999999994</v>
      </c>
      <c r="G15" s="60">
        <v>11.3</v>
      </c>
      <c r="H15" s="67">
        <v>-49.5</v>
      </c>
      <c r="I15" s="19">
        <v>-4.7</v>
      </c>
      <c r="J15" s="60" t="s">
        <v>28</v>
      </c>
    </row>
    <row r="16" spans="1:10" s="57" customFormat="1" ht="16.5" customHeight="1">
      <c r="A16" s="140" t="s">
        <v>46</v>
      </c>
      <c r="B16" s="47">
        <v>77.3</v>
      </c>
      <c r="C16" s="18">
        <v>-92.5</v>
      </c>
      <c r="D16" s="22" t="s">
        <v>29</v>
      </c>
      <c r="E16" s="68">
        <v>42.8</v>
      </c>
      <c r="F16" s="18">
        <v>-15.4</v>
      </c>
      <c r="G16" s="61" t="s">
        <v>29</v>
      </c>
      <c r="H16" s="68">
        <v>18.7</v>
      </c>
      <c r="I16" s="18">
        <v>-2</v>
      </c>
      <c r="J16" s="61" t="s">
        <v>29</v>
      </c>
    </row>
    <row r="17" spans="1:10" s="57" customFormat="1" ht="16.5" customHeight="1">
      <c r="A17" s="138" t="s">
        <v>47</v>
      </c>
      <c r="B17" s="65">
        <v>519.6</v>
      </c>
      <c r="C17" s="21">
        <v>-962.5</v>
      </c>
      <c r="D17" s="102" t="s">
        <v>29</v>
      </c>
      <c r="E17" s="69">
        <v>88.5</v>
      </c>
      <c r="F17" s="21">
        <v>-67.8</v>
      </c>
      <c r="G17" s="60" t="s">
        <v>29</v>
      </c>
      <c r="H17" s="69">
        <v>70.599999999999994</v>
      </c>
      <c r="I17" s="21">
        <v>-54.1</v>
      </c>
      <c r="J17" s="103" t="s">
        <v>29</v>
      </c>
    </row>
    <row r="18" spans="1:10" s="57" customFormat="1" ht="16.5" customHeight="1">
      <c r="A18" s="139" t="s">
        <v>48</v>
      </c>
      <c r="B18" s="64">
        <v>17.600000000000001</v>
      </c>
      <c r="C18" s="19">
        <v>12.4</v>
      </c>
      <c r="D18" s="20">
        <v>41.4</v>
      </c>
      <c r="E18" s="67">
        <v>-0.2</v>
      </c>
      <c r="F18" s="19">
        <v>0.1</v>
      </c>
      <c r="G18" s="60" t="s">
        <v>29</v>
      </c>
      <c r="H18" s="67">
        <v>0.1</v>
      </c>
      <c r="I18" s="19">
        <v>-0.1</v>
      </c>
      <c r="J18" s="60" t="s">
        <v>29</v>
      </c>
    </row>
    <row r="19" spans="1:10" s="57" customFormat="1" ht="16.5" customHeight="1">
      <c r="A19" s="139" t="s">
        <v>49</v>
      </c>
      <c r="B19" s="64">
        <v>-475.3</v>
      </c>
      <c r="C19" s="19">
        <v>849</v>
      </c>
      <c r="D19" s="20" t="s">
        <v>29</v>
      </c>
      <c r="E19" s="67">
        <v>-45.6</v>
      </c>
      <c r="F19" s="19">
        <v>52.4</v>
      </c>
      <c r="G19" s="60" t="s">
        <v>29</v>
      </c>
      <c r="H19" s="67">
        <v>-51.9</v>
      </c>
      <c r="I19" s="19">
        <v>52.1</v>
      </c>
      <c r="J19" s="60" t="s">
        <v>29</v>
      </c>
    </row>
    <row r="20" spans="1:10" s="58" customFormat="1" ht="16.5" customHeight="1">
      <c r="A20" s="139" t="s">
        <v>50</v>
      </c>
      <c r="B20" s="64">
        <v>15.4</v>
      </c>
      <c r="C20" s="19">
        <v>8.5</v>
      </c>
      <c r="D20" s="20">
        <v>79.900000000000006</v>
      </c>
      <c r="E20" s="67">
        <v>0</v>
      </c>
      <c r="F20" s="19">
        <v>0</v>
      </c>
      <c r="G20" s="60" t="s">
        <v>29</v>
      </c>
      <c r="H20" s="67">
        <v>0</v>
      </c>
      <c r="I20" s="19">
        <v>0</v>
      </c>
      <c r="J20" s="60" t="s">
        <v>29</v>
      </c>
    </row>
    <row r="21" spans="1:10" s="58" customFormat="1" ht="16.5" customHeight="1">
      <c r="A21" s="141" t="s">
        <v>51</v>
      </c>
      <c r="B21" s="64">
        <v>-23.9</v>
      </c>
      <c r="C21" s="19">
        <v>-21.8</v>
      </c>
      <c r="D21" s="20">
        <v>9.6</v>
      </c>
      <c r="E21" s="67">
        <v>-1.6</v>
      </c>
      <c r="F21" s="19">
        <v>-1</v>
      </c>
      <c r="G21" s="60">
        <v>59.6</v>
      </c>
      <c r="H21" s="67">
        <v>-0.3</v>
      </c>
      <c r="I21" s="19">
        <v>-0.4</v>
      </c>
      <c r="J21" s="60">
        <v>-16.2</v>
      </c>
    </row>
    <row r="22" spans="1:10" s="58" customFormat="1" ht="16.5" customHeight="1">
      <c r="A22" s="141" t="s">
        <v>52</v>
      </c>
      <c r="B22" s="64">
        <v>-47.6</v>
      </c>
      <c r="C22" s="19">
        <v>-21.7</v>
      </c>
      <c r="D22" s="20" t="s">
        <v>28</v>
      </c>
      <c r="E22" s="67">
        <v>-24.2</v>
      </c>
      <c r="F22" s="19">
        <v>-30.5</v>
      </c>
      <c r="G22" s="60">
        <v>-20.399999999999999</v>
      </c>
      <c r="H22" s="67">
        <v>-18.600000000000001</v>
      </c>
      <c r="I22" s="19">
        <v>-21.2</v>
      </c>
      <c r="J22" s="60">
        <v>-12.6</v>
      </c>
    </row>
    <row r="23" spans="1:10" s="58" customFormat="1" ht="18.75" customHeight="1" thickBot="1">
      <c r="A23" s="142" t="s">
        <v>27</v>
      </c>
      <c r="B23" s="88">
        <v>192.2</v>
      </c>
      <c r="C23" s="89">
        <v>75.599999999999994</v>
      </c>
      <c r="D23" s="93" t="s">
        <v>28</v>
      </c>
      <c r="E23" s="91">
        <v>114.3</v>
      </c>
      <c r="F23" s="89">
        <v>85</v>
      </c>
      <c r="G23" s="92">
        <v>34.5</v>
      </c>
      <c r="H23" s="91">
        <v>33.6</v>
      </c>
      <c r="I23" s="89">
        <v>36.4</v>
      </c>
      <c r="J23" s="178">
        <v>-7.6</v>
      </c>
    </row>
    <row r="24" spans="1:10" s="58" customFormat="1" ht="16.5" customHeight="1">
      <c r="A24" s="141" t="s">
        <v>25</v>
      </c>
      <c r="B24" s="64">
        <v>0</v>
      </c>
      <c r="C24" s="19">
        <v>0</v>
      </c>
      <c r="D24" s="20" t="s">
        <v>29</v>
      </c>
      <c r="E24" s="67">
        <v>0</v>
      </c>
      <c r="F24" s="19">
        <v>0</v>
      </c>
      <c r="G24" s="60" t="s">
        <v>29</v>
      </c>
      <c r="H24" s="67">
        <v>-0.1</v>
      </c>
      <c r="I24" s="19">
        <v>0</v>
      </c>
      <c r="J24" s="60" t="s">
        <v>29</v>
      </c>
    </row>
    <row r="25" spans="1:10" s="58" customFormat="1" ht="18.75" customHeight="1" thickBot="1">
      <c r="A25" s="142" t="s">
        <v>20</v>
      </c>
      <c r="B25" s="88">
        <v>192.2</v>
      </c>
      <c r="C25" s="89">
        <v>75.599999999999994</v>
      </c>
      <c r="D25" s="93" t="s">
        <v>28</v>
      </c>
      <c r="E25" s="91">
        <v>114.3</v>
      </c>
      <c r="F25" s="89">
        <v>85</v>
      </c>
      <c r="G25" s="92">
        <v>34.5</v>
      </c>
      <c r="H25" s="91">
        <v>33.5</v>
      </c>
      <c r="I25" s="89">
        <v>36.4</v>
      </c>
      <c r="J25" s="178">
        <v>-7.9</v>
      </c>
    </row>
    <row r="26" spans="1:10" s="58" customFormat="1" ht="16.5" customHeight="1">
      <c r="A26" s="141" t="s">
        <v>5</v>
      </c>
      <c r="B26" s="64">
        <v>-43.5</v>
      </c>
      <c r="C26" s="19">
        <v>-36</v>
      </c>
      <c r="D26" s="20">
        <v>21</v>
      </c>
      <c r="E26" s="67">
        <v>-20.8</v>
      </c>
      <c r="F26" s="19">
        <v>-23.8</v>
      </c>
      <c r="G26" s="60">
        <v>-12.3</v>
      </c>
      <c r="H26" s="67">
        <v>-6.8</v>
      </c>
      <c r="I26" s="19">
        <v>-8.1</v>
      </c>
      <c r="J26" s="60">
        <v>-15.3</v>
      </c>
    </row>
    <row r="27" spans="1:10" s="58" customFormat="1" ht="18.75" customHeight="1" thickBot="1">
      <c r="A27" s="142" t="s">
        <v>76</v>
      </c>
      <c r="B27" s="88">
        <v>148.6</v>
      </c>
      <c r="C27" s="89">
        <v>39.6</v>
      </c>
      <c r="D27" s="93" t="s">
        <v>28</v>
      </c>
      <c r="E27" s="91">
        <v>93.4</v>
      </c>
      <c r="F27" s="89">
        <v>61.2</v>
      </c>
      <c r="G27" s="92">
        <v>52.6</v>
      </c>
      <c r="H27" s="91">
        <v>26.7</v>
      </c>
      <c r="I27" s="89">
        <v>28.3</v>
      </c>
      <c r="J27" s="178">
        <v>-5.7</v>
      </c>
    </row>
    <row r="28" spans="1:10" s="57" customFormat="1" ht="18.75" customHeight="1">
      <c r="A28" s="143" t="s">
        <v>0</v>
      </c>
      <c r="B28" s="66">
        <v>0.90400000000000003</v>
      </c>
      <c r="C28" s="23">
        <v>0.88500000000000001</v>
      </c>
      <c r="D28" s="24"/>
      <c r="E28" s="78">
        <v>0.93300000000000005</v>
      </c>
      <c r="F28" s="23">
        <v>0.89600000000000002</v>
      </c>
      <c r="G28" s="148"/>
      <c r="H28" s="179">
        <v>0.94799999999999995</v>
      </c>
      <c r="I28" s="23">
        <v>0.88600000000000001</v>
      </c>
      <c r="J28" s="62"/>
    </row>
    <row r="37" spans="1:11" ht="18">
      <c r="A37" s="48" t="s">
        <v>75</v>
      </c>
    </row>
    <row r="39" spans="1:11" ht="16.5" customHeight="1">
      <c r="A39" s="135"/>
      <c r="B39" s="186" t="s">
        <v>23</v>
      </c>
      <c r="C39" s="186" t="s">
        <v>21</v>
      </c>
      <c r="D39" s="186" t="s">
        <v>21</v>
      </c>
      <c r="E39" s="185" t="s">
        <v>26</v>
      </c>
      <c r="F39" s="186" t="s">
        <v>21</v>
      </c>
      <c r="G39" s="187" t="s">
        <v>21</v>
      </c>
      <c r="H39" s="185" t="s">
        <v>24</v>
      </c>
      <c r="I39" s="186" t="s">
        <v>21</v>
      </c>
      <c r="J39" s="187" t="s">
        <v>21</v>
      </c>
    </row>
    <row r="40" spans="1:11" ht="16.5" customHeight="1" thickBot="1">
      <c r="A40" s="136"/>
      <c r="B40" s="63" t="str">
        <f>'Income statement'!$B$10</f>
        <v>6M 2023</v>
      </c>
      <c r="C40" s="59" t="str">
        <f>'Income statement'!$C$10</f>
        <v>6M 2022</v>
      </c>
      <c r="D40" s="146" t="s">
        <v>30</v>
      </c>
      <c r="E40" s="96" t="str">
        <f>'Income statement'!$B$10</f>
        <v>6M 2023</v>
      </c>
      <c r="F40" s="59" t="str">
        <f>'Income statement'!$C$10</f>
        <v>6M 2022</v>
      </c>
      <c r="G40" s="145" t="s">
        <v>30</v>
      </c>
      <c r="H40" s="96" t="str">
        <f>'Income statement'!$B$10</f>
        <v>6M 2023</v>
      </c>
      <c r="I40" s="59" t="str">
        <f>'Income statement'!$C$10</f>
        <v>6M 2022</v>
      </c>
      <c r="J40" s="145" t="s">
        <v>30</v>
      </c>
      <c r="K40" s="57"/>
    </row>
    <row r="41" spans="1:11" ht="16.5" customHeight="1">
      <c r="A41" s="137" t="s">
        <v>32</v>
      </c>
      <c r="B41" s="87">
        <v>75.8</v>
      </c>
      <c r="C41" s="86">
        <v>81.599999999999994</v>
      </c>
      <c r="D41" s="106">
        <v>-7.1</v>
      </c>
      <c r="E41" s="107">
        <v>5.0999999999999996</v>
      </c>
      <c r="F41" s="86">
        <v>12.6</v>
      </c>
      <c r="G41" s="108">
        <v>-59.4</v>
      </c>
      <c r="H41" s="107">
        <v>62.1</v>
      </c>
      <c r="I41" s="86">
        <v>67.7</v>
      </c>
      <c r="J41" s="108">
        <v>-8.1999999999999993</v>
      </c>
      <c r="K41" s="57"/>
    </row>
    <row r="42" spans="1:11" ht="16.5" customHeight="1">
      <c r="A42" s="138" t="s">
        <v>33</v>
      </c>
      <c r="B42" s="65">
        <v>1511.7</v>
      </c>
      <c r="C42" s="21">
        <v>1241.5</v>
      </c>
      <c r="D42" s="102">
        <v>21.8</v>
      </c>
      <c r="E42" s="69">
        <v>356.1</v>
      </c>
      <c r="F42" s="21">
        <v>203.3</v>
      </c>
      <c r="G42" s="103">
        <v>75.099999999999994</v>
      </c>
      <c r="H42" s="69">
        <v>798.3</v>
      </c>
      <c r="I42" s="21">
        <v>744.4</v>
      </c>
      <c r="J42" s="103">
        <v>7.2</v>
      </c>
    </row>
    <row r="43" spans="1:11" ht="16.5" customHeight="1">
      <c r="A43" s="139" t="s">
        <v>40</v>
      </c>
      <c r="B43" s="64">
        <v>-1341.8</v>
      </c>
      <c r="C43" s="19">
        <v>-1088.3</v>
      </c>
      <c r="D43" s="20">
        <v>23.3</v>
      </c>
      <c r="E43" s="67">
        <v>-411</v>
      </c>
      <c r="F43" s="19">
        <v>-206.5</v>
      </c>
      <c r="G43" s="60">
        <v>99</v>
      </c>
      <c r="H43" s="67">
        <v>-842.3</v>
      </c>
      <c r="I43" s="19">
        <v>-695</v>
      </c>
      <c r="J43" s="60">
        <v>21.2</v>
      </c>
    </row>
    <row r="44" spans="1:11" ht="16.5" customHeight="1">
      <c r="A44" s="139" t="s">
        <v>43</v>
      </c>
      <c r="B44" s="64">
        <v>-94.2</v>
      </c>
      <c r="C44" s="19">
        <v>-71.599999999999994</v>
      </c>
      <c r="D44" s="20">
        <v>31.6</v>
      </c>
      <c r="E44" s="67">
        <v>60</v>
      </c>
      <c r="F44" s="19">
        <v>15.8</v>
      </c>
      <c r="G44" s="60" t="s">
        <v>28</v>
      </c>
      <c r="H44" s="67">
        <v>106.1</v>
      </c>
      <c r="I44" s="19">
        <v>18.3</v>
      </c>
      <c r="J44" s="60" t="s">
        <v>28</v>
      </c>
    </row>
    <row r="45" spans="1:11" ht="16.5" customHeight="1">
      <c r="A45" s="140" t="s">
        <v>46</v>
      </c>
      <c r="B45" s="47">
        <v>74.900000000000006</v>
      </c>
      <c r="C45" s="18">
        <v>-31.1</v>
      </c>
      <c r="D45" s="22" t="s">
        <v>29</v>
      </c>
      <c r="E45" s="68">
        <v>28.1</v>
      </c>
      <c r="F45" s="18">
        <v>-3.6</v>
      </c>
      <c r="G45" s="61" t="s">
        <v>29</v>
      </c>
      <c r="H45" s="68">
        <v>17.3</v>
      </c>
      <c r="I45" s="18">
        <v>1.1000000000000001</v>
      </c>
      <c r="J45" s="61" t="s">
        <v>28</v>
      </c>
    </row>
    <row r="46" spans="1:11" ht="16.5" customHeight="1">
      <c r="A46" s="138" t="s">
        <v>47</v>
      </c>
      <c r="B46" s="65">
        <v>169.1</v>
      </c>
      <c r="C46" s="21">
        <v>-87.2</v>
      </c>
      <c r="D46" s="102" t="s">
        <v>29</v>
      </c>
      <c r="E46" s="69">
        <v>248.5</v>
      </c>
      <c r="F46" s="21">
        <v>-45.3</v>
      </c>
      <c r="G46" s="60" t="s">
        <v>29</v>
      </c>
      <c r="H46" s="69">
        <v>26.9</v>
      </c>
      <c r="I46" s="21">
        <v>-6.4</v>
      </c>
      <c r="J46" s="103" t="s">
        <v>29</v>
      </c>
    </row>
    <row r="47" spans="1:11" ht="16.5" customHeight="1">
      <c r="A47" s="139" t="s">
        <v>48</v>
      </c>
      <c r="B47" s="64">
        <v>0.9</v>
      </c>
      <c r="C47" s="19">
        <v>0.8</v>
      </c>
      <c r="D47" s="20">
        <v>17.899999999999999</v>
      </c>
      <c r="E47" s="67">
        <v>0.2</v>
      </c>
      <c r="F47" s="19">
        <v>0.2</v>
      </c>
      <c r="G47" s="60">
        <v>14.2</v>
      </c>
      <c r="H47" s="67">
        <v>11.5</v>
      </c>
      <c r="I47" s="19">
        <v>9.9</v>
      </c>
      <c r="J47" s="60">
        <v>15.5</v>
      </c>
    </row>
    <row r="48" spans="1:11" ht="16.5" customHeight="1">
      <c r="A48" s="139" t="s">
        <v>49</v>
      </c>
      <c r="B48" s="64">
        <v>-95.1</v>
      </c>
      <c r="C48" s="19">
        <v>55.3</v>
      </c>
      <c r="D48" s="20" t="s">
        <v>29</v>
      </c>
      <c r="E48" s="67">
        <v>-220.7</v>
      </c>
      <c r="F48" s="19">
        <v>41.5</v>
      </c>
      <c r="G48" s="60" t="s">
        <v>29</v>
      </c>
      <c r="H48" s="67">
        <v>-21.5</v>
      </c>
      <c r="I48" s="19">
        <v>-2.8</v>
      </c>
      <c r="J48" s="60" t="s">
        <v>28</v>
      </c>
    </row>
    <row r="49" spans="1:10" ht="16.5" customHeight="1">
      <c r="A49" s="139" t="s">
        <v>50</v>
      </c>
      <c r="B49" s="64">
        <v>0</v>
      </c>
      <c r="C49" s="19">
        <v>0</v>
      </c>
      <c r="D49" s="20" t="s">
        <v>29</v>
      </c>
      <c r="E49" s="67">
        <v>0</v>
      </c>
      <c r="F49" s="19">
        <v>0</v>
      </c>
      <c r="G49" s="60" t="s">
        <v>29</v>
      </c>
      <c r="H49" s="67">
        <v>0.4</v>
      </c>
      <c r="I49" s="19">
        <v>0.3</v>
      </c>
      <c r="J49" s="60">
        <v>11.1</v>
      </c>
    </row>
    <row r="50" spans="1:10" ht="16.5" customHeight="1">
      <c r="A50" s="141" t="s">
        <v>51</v>
      </c>
      <c r="B50" s="64">
        <v>-3.6</v>
      </c>
      <c r="C50" s="19">
        <v>-0.1</v>
      </c>
      <c r="D50" s="20" t="s">
        <v>28</v>
      </c>
      <c r="E50" s="67">
        <v>-0.2</v>
      </c>
      <c r="F50" s="19">
        <v>-0.1</v>
      </c>
      <c r="G50" s="60" t="s">
        <v>28</v>
      </c>
      <c r="H50" s="67">
        <v>-46.5</v>
      </c>
      <c r="I50" s="19">
        <v>-41.4</v>
      </c>
      <c r="J50" s="60">
        <v>12.2</v>
      </c>
    </row>
    <row r="51" spans="1:10" ht="16.5" customHeight="1">
      <c r="A51" s="141" t="s">
        <v>52</v>
      </c>
      <c r="B51" s="64">
        <v>-43.1</v>
      </c>
      <c r="C51" s="19">
        <v>-22.2</v>
      </c>
      <c r="D51" s="20">
        <v>94.1</v>
      </c>
      <c r="E51" s="67">
        <v>-0.1</v>
      </c>
      <c r="F51" s="19">
        <v>23.3</v>
      </c>
      <c r="G51" s="60" t="s">
        <v>29</v>
      </c>
      <c r="H51" s="67">
        <v>-46.8</v>
      </c>
      <c r="I51" s="19">
        <v>-72.7</v>
      </c>
      <c r="J51" s="60">
        <v>-35.6</v>
      </c>
    </row>
    <row r="52" spans="1:10" ht="18.75" customHeight="1" thickBot="1">
      <c r="A52" s="142" t="s">
        <v>27</v>
      </c>
      <c r="B52" s="88">
        <v>104</v>
      </c>
      <c r="C52" s="89">
        <v>28.2</v>
      </c>
      <c r="D52" s="90" t="s">
        <v>28</v>
      </c>
      <c r="E52" s="91">
        <v>32.9</v>
      </c>
      <c r="F52" s="89">
        <v>32.200000000000003</v>
      </c>
      <c r="G52" s="92">
        <v>2.2000000000000002</v>
      </c>
      <c r="H52" s="91">
        <v>-14</v>
      </c>
      <c r="I52" s="89">
        <v>-45.3</v>
      </c>
      <c r="J52" s="178">
        <v>-69.2</v>
      </c>
    </row>
    <row r="53" spans="1:10" ht="16.5" customHeight="1">
      <c r="A53" s="141" t="s">
        <v>25</v>
      </c>
      <c r="B53" s="64">
        <v>0</v>
      </c>
      <c r="C53" s="19">
        <v>0</v>
      </c>
      <c r="D53" s="20" t="s">
        <v>29</v>
      </c>
      <c r="E53" s="67">
        <v>0</v>
      </c>
      <c r="F53" s="19">
        <v>0</v>
      </c>
      <c r="G53" s="60" t="s">
        <v>29</v>
      </c>
      <c r="H53" s="67">
        <v>0</v>
      </c>
      <c r="I53" s="19">
        <v>0</v>
      </c>
      <c r="J53" s="60" t="s">
        <v>29</v>
      </c>
    </row>
    <row r="54" spans="1:10" ht="18.75" customHeight="1" thickBot="1">
      <c r="A54" s="142" t="s">
        <v>20</v>
      </c>
      <c r="B54" s="88">
        <v>104</v>
      </c>
      <c r="C54" s="89">
        <v>28.2</v>
      </c>
      <c r="D54" s="90" t="s">
        <v>28</v>
      </c>
      <c r="E54" s="91">
        <v>32.9</v>
      </c>
      <c r="F54" s="89">
        <v>32.200000000000003</v>
      </c>
      <c r="G54" s="92">
        <v>2.2000000000000002</v>
      </c>
      <c r="H54" s="91">
        <v>-14</v>
      </c>
      <c r="I54" s="89">
        <v>-45.3</v>
      </c>
      <c r="J54" s="178">
        <v>-69.2</v>
      </c>
    </row>
    <row r="55" spans="1:10" ht="16.5" customHeight="1">
      <c r="A55" s="141" t="s">
        <v>5</v>
      </c>
      <c r="B55" s="64">
        <v>-24.5</v>
      </c>
      <c r="C55" s="19">
        <v>-4.0999999999999996</v>
      </c>
      <c r="D55" s="20" t="s">
        <v>28</v>
      </c>
      <c r="E55" s="67">
        <v>-15.1</v>
      </c>
      <c r="F55" s="19">
        <v>-6.8</v>
      </c>
      <c r="G55" s="60" t="s">
        <v>28</v>
      </c>
      <c r="H55" s="67">
        <v>0.7</v>
      </c>
      <c r="I55" s="19">
        <v>21.5</v>
      </c>
      <c r="J55" s="60">
        <v>-96.7</v>
      </c>
    </row>
    <row r="56" spans="1:10" ht="18.75" customHeight="1" thickBot="1">
      <c r="A56" s="142" t="s">
        <v>76</v>
      </c>
      <c r="B56" s="88">
        <v>79.5</v>
      </c>
      <c r="C56" s="89">
        <v>24.1</v>
      </c>
      <c r="D56" s="90" t="s">
        <v>28</v>
      </c>
      <c r="E56" s="91">
        <v>17.8</v>
      </c>
      <c r="F56" s="89">
        <v>25.4</v>
      </c>
      <c r="G56" s="92">
        <v>-30</v>
      </c>
      <c r="H56" s="91">
        <v>-13.3</v>
      </c>
      <c r="I56" s="89">
        <v>-23.8</v>
      </c>
      <c r="J56" s="178">
        <v>-44.3</v>
      </c>
    </row>
    <row r="57" spans="1:10" ht="18.75" customHeight="1">
      <c r="A57" s="143" t="s">
        <v>0</v>
      </c>
      <c r="B57" s="66">
        <v>0.96399999999999997</v>
      </c>
      <c r="C57" s="23">
        <v>0.92500000000000004</v>
      </c>
      <c r="D57" s="147"/>
      <c r="E57" s="78">
        <v>0.98599999999999999</v>
      </c>
      <c r="F57" s="23">
        <v>0.91200000000000003</v>
      </c>
      <c r="G57" s="148"/>
      <c r="H57" s="179">
        <v>0.88100000000000001</v>
      </c>
      <c r="I57" s="23">
        <v>0.84299999999999997</v>
      </c>
      <c r="J57" s="62"/>
    </row>
  </sheetData>
  <mergeCells count="6">
    <mergeCell ref="H10:J10"/>
    <mergeCell ref="H39:J39"/>
    <mergeCell ref="E10:G10"/>
    <mergeCell ref="E39:G39"/>
    <mergeCell ref="B39:D39"/>
    <mergeCell ref="B10:D10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&amp;C&amp;A&amp;R&amp;P</oddFooter>
  </headerFooter>
  <rowBreaks count="1" manualBreakCount="1">
    <brk id="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8:C22"/>
  <sheetViews>
    <sheetView showGridLines="0" view="pageBreakPreview" zoomScale="85" zoomScaleNormal="100" zoomScaleSheetLayoutView="85" workbookViewId="0">
      <selection activeCell="C1" sqref="C1"/>
    </sheetView>
  </sheetViews>
  <sheetFormatPr defaultColWidth="11.42578125" defaultRowHeight="14.25" customHeight="1"/>
  <cols>
    <col min="1" max="1" width="75.7109375" style="70" bestFit="1" customWidth="1"/>
    <col min="2" max="3" width="13.28515625" style="1" customWidth="1"/>
    <col min="4" max="16384" width="11.42578125" style="1"/>
  </cols>
  <sheetData>
    <row r="8" spans="1:3" s="71" customFormat="1" ht="18">
      <c r="A8" s="48" t="s">
        <v>81</v>
      </c>
    </row>
    <row r="10" spans="1:3" s="57" customFormat="1" ht="17.25" customHeight="1" thickBot="1">
      <c r="A10" s="72"/>
      <c r="B10" s="149" t="str">
        <f>'Income statement'!$B$10</f>
        <v>6M 2023</v>
      </c>
      <c r="C10" s="59" t="str">
        <f>'Income statement'!$C$10</f>
        <v>6M 2022</v>
      </c>
    </row>
    <row r="11" spans="1:3" s="57" customFormat="1" ht="17.25" customHeight="1">
      <c r="A11" s="25" t="s">
        <v>88</v>
      </c>
      <c r="B11" s="74">
        <v>3539.0749999999998</v>
      </c>
      <c r="C11" s="30">
        <v>3120.9850000000001</v>
      </c>
    </row>
    <row r="12" spans="1:3" s="57" customFormat="1" ht="17.25" customHeight="1">
      <c r="A12" s="26" t="s">
        <v>89</v>
      </c>
      <c r="B12" s="56">
        <v>-1141.8900000000001</v>
      </c>
      <c r="C12" s="31">
        <v>-940.23699999999997</v>
      </c>
    </row>
    <row r="13" spans="1:3" s="57" customFormat="1" ht="17.25" customHeight="1">
      <c r="A13" s="26" t="s">
        <v>90</v>
      </c>
      <c r="B13" s="56">
        <v>-2183.1819999999998</v>
      </c>
      <c r="C13" s="31">
        <v>-1886.569</v>
      </c>
    </row>
    <row r="14" spans="1:3" s="57" customFormat="1" ht="17.25" customHeight="1">
      <c r="A14" s="18" t="s">
        <v>91</v>
      </c>
      <c r="B14" s="47">
        <v>-3325.0720000000001</v>
      </c>
      <c r="C14" s="18">
        <v>-2826.806</v>
      </c>
    </row>
    <row r="15" spans="1:3" s="57" customFormat="1" ht="17.25" customHeight="1">
      <c r="A15" s="26" t="s">
        <v>79</v>
      </c>
      <c r="B15" s="150">
        <f>-B12/B11</f>
        <v>0.32265210542302725</v>
      </c>
      <c r="C15" s="151">
        <f>-C12/C11</f>
        <v>0.30126290257723121</v>
      </c>
    </row>
    <row r="16" spans="1:3" s="57" customFormat="1" ht="17.25" customHeight="1">
      <c r="A16" s="26" t="s">
        <v>78</v>
      </c>
      <c r="B16" s="75">
        <f>-B13/B11</f>
        <v>0.616879269300594</v>
      </c>
      <c r="C16" s="152">
        <f>-C13/C11</f>
        <v>0.604478714252071</v>
      </c>
    </row>
    <row r="17" spans="1:3" s="57" customFormat="1" ht="17.25" customHeight="1" thickBot="1">
      <c r="A17" s="177" t="s">
        <v>80</v>
      </c>
      <c r="B17" s="76">
        <f>+B15+B16</f>
        <v>0.93953137472362125</v>
      </c>
      <c r="C17" s="153">
        <f>+C15+C16</f>
        <v>0.90574161682930221</v>
      </c>
    </row>
    <row r="19" spans="1:3" s="73" customFormat="1" ht="14.25" customHeight="1">
      <c r="A19" s="33"/>
      <c r="B19" s="77"/>
      <c r="C19" s="77"/>
    </row>
    <row r="20" spans="1:3" ht="14.25" customHeight="1">
      <c r="A20" s="3"/>
      <c r="B20" s="4"/>
      <c r="C20" s="4"/>
    </row>
    <row r="21" spans="1:3" ht="14.25" customHeight="1">
      <c r="A21" s="3"/>
      <c r="B21" s="32"/>
      <c r="C21" s="4"/>
    </row>
    <row r="22" spans="1:3" ht="14.25" customHeight="1">
      <c r="A22" s="3"/>
      <c r="B22" s="5"/>
      <c r="C22" s="6"/>
    </row>
  </sheetData>
  <phoneticPr fontId="0" type="noConversion"/>
  <pageMargins left="0.78740157499999996" right="0.78740157499999996" top="0.54" bottom="0.54" header="0.4921259845" footer="0.23"/>
  <pageSetup paperSize="9" scale="89" fitToWidth="0" fitToHeight="0" orientation="landscape" r:id="rId1"/>
  <headerFooter alignWithMargins="0">
    <oddFooter>&amp;C&amp;A&amp;R&amp;P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G73"/>
  <sheetViews>
    <sheetView showGridLines="0" view="pageBreakPreview" zoomScale="85" zoomScaleNormal="80" zoomScaleSheetLayoutView="85" workbookViewId="0">
      <selection activeCell="F1" sqref="F1"/>
    </sheetView>
  </sheetViews>
  <sheetFormatPr defaultColWidth="18.7109375" defaultRowHeight="14.25" customHeight="1"/>
  <cols>
    <col min="1" max="1" width="78.7109375" style="1" customWidth="1"/>
    <col min="2" max="4" width="12.5703125" style="144" customWidth="1"/>
    <col min="5" max="5" width="4.7109375" style="1" customWidth="1"/>
    <col min="6" max="6" width="12.5703125" style="144" customWidth="1"/>
    <col min="7" max="7" width="12.5703125" style="1" customWidth="1"/>
    <col min="8" max="9" width="12.42578125" style="1" customWidth="1"/>
    <col min="10" max="16384" width="18.7109375" style="1"/>
  </cols>
  <sheetData>
    <row r="8" spans="1:6" ht="18">
      <c r="A8" s="182" t="s">
        <v>17</v>
      </c>
      <c r="B8" s="174"/>
      <c r="C8" s="174"/>
    </row>
    <row r="9" spans="1:6" ht="14.25" customHeight="1">
      <c r="A9" s="182"/>
      <c r="B9" s="174"/>
      <c r="C9" s="174"/>
    </row>
    <row r="10" spans="1:6" ht="18">
      <c r="A10" s="182" t="s">
        <v>85</v>
      </c>
    </row>
    <row r="11" spans="1:6" ht="14.25" customHeight="1">
      <c r="A11" s="48"/>
    </row>
    <row r="12" spans="1:6" ht="15.75" customHeight="1" thickBot="1">
      <c r="A12" s="158" t="s">
        <v>19</v>
      </c>
      <c r="B12" s="159" t="str">
        <f>'Income statement'!$B$10</f>
        <v>6M 2023</v>
      </c>
      <c r="C12" s="160" t="str">
        <f>'Income statement'!$C$10</f>
        <v>6M 2022</v>
      </c>
      <c r="D12" s="161" t="s">
        <v>30</v>
      </c>
      <c r="E12" s="42"/>
      <c r="F12" s="160" t="s">
        <v>83</v>
      </c>
    </row>
    <row r="13" spans="1:6" ht="14.25" customHeight="1">
      <c r="A13" s="86" t="s">
        <v>32</v>
      </c>
      <c r="B13" s="162">
        <v>312.89999999999998</v>
      </c>
      <c r="C13" s="163">
        <v>261.8</v>
      </c>
      <c r="D13" s="162">
        <v>19.52</v>
      </c>
      <c r="E13" s="42"/>
      <c r="F13" s="163">
        <v>503.4</v>
      </c>
    </row>
    <row r="14" spans="1:6" ht="14.25" customHeight="1">
      <c r="A14" s="134" t="s">
        <v>33</v>
      </c>
      <c r="B14" s="164">
        <v>4284</v>
      </c>
      <c r="C14" s="165">
        <v>3789.5</v>
      </c>
      <c r="D14" s="164">
        <v>13.05</v>
      </c>
      <c r="E14" s="42"/>
      <c r="F14" s="165">
        <v>7733.6</v>
      </c>
    </row>
    <row r="15" spans="1:6" ht="14.25" customHeight="1">
      <c r="A15" s="155" t="s">
        <v>34</v>
      </c>
      <c r="B15" s="56">
        <v>4143.3999999999996</v>
      </c>
      <c r="C15" s="31">
        <v>3647</v>
      </c>
      <c r="D15" s="56">
        <v>13.61</v>
      </c>
      <c r="E15" s="42"/>
      <c r="F15" s="31">
        <v>7484.2</v>
      </c>
    </row>
    <row r="16" spans="1:6" ht="14.25" customHeight="1">
      <c r="A16" s="155" t="s">
        <v>35</v>
      </c>
      <c r="B16" s="56">
        <v>65.3</v>
      </c>
      <c r="C16" s="31">
        <v>66.2</v>
      </c>
      <c r="D16" s="56">
        <v>-1.33</v>
      </c>
      <c r="E16" s="42"/>
      <c r="F16" s="31">
        <v>148.19999999999999</v>
      </c>
    </row>
    <row r="17" spans="1:6" ht="14.25" customHeight="1">
      <c r="A17" s="155" t="s">
        <v>36</v>
      </c>
      <c r="B17" s="56">
        <v>5.8</v>
      </c>
      <c r="C17" s="31">
        <v>6.4</v>
      </c>
      <c r="D17" s="56">
        <v>-9.01</v>
      </c>
      <c r="E17" s="42"/>
      <c r="F17" s="31">
        <v>14.1</v>
      </c>
    </row>
    <row r="18" spans="1:6" ht="14.25" customHeight="1">
      <c r="A18" s="156" t="s">
        <v>37</v>
      </c>
      <c r="B18" s="166">
        <v>25.7</v>
      </c>
      <c r="C18" s="167">
        <v>39.799999999999997</v>
      </c>
      <c r="D18" s="74">
        <v>-35.5</v>
      </c>
      <c r="E18" s="42"/>
      <c r="F18" s="167">
        <v>44.9</v>
      </c>
    </row>
    <row r="19" spans="1:6" ht="14.25" customHeight="1">
      <c r="A19" s="157" t="s">
        <v>38</v>
      </c>
      <c r="B19" s="166">
        <v>4.4000000000000004</v>
      </c>
      <c r="C19" s="167">
        <v>4.7</v>
      </c>
      <c r="D19" s="56">
        <v>-6.55</v>
      </c>
      <c r="E19" s="42"/>
      <c r="F19" s="167">
        <v>10.6</v>
      </c>
    </row>
    <row r="20" spans="1:6" ht="14.25" customHeight="1">
      <c r="A20" s="157" t="s">
        <v>39</v>
      </c>
      <c r="B20" s="166">
        <v>39.4</v>
      </c>
      <c r="C20" s="167">
        <v>25.4</v>
      </c>
      <c r="D20" s="56">
        <v>55.31</v>
      </c>
      <c r="E20" s="42"/>
      <c r="F20" s="167">
        <v>31.6</v>
      </c>
    </row>
    <row r="21" spans="1:6" ht="14.25" customHeight="1">
      <c r="A21" s="154" t="s">
        <v>40</v>
      </c>
      <c r="B21" s="166">
        <v>-3958</v>
      </c>
      <c r="C21" s="167">
        <v>-3422.7</v>
      </c>
      <c r="D21" s="56">
        <v>15.64</v>
      </c>
      <c r="E21" s="42"/>
      <c r="F21" s="167">
        <v>-7172.9</v>
      </c>
    </row>
    <row r="22" spans="1:6" ht="14.25" customHeight="1">
      <c r="A22" s="157" t="s">
        <v>41</v>
      </c>
      <c r="B22" s="166">
        <v>-3952.7</v>
      </c>
      <c r="C22" s="167">
        <v>-3405.9</v>
      </c>
      <c r="D22" s="56">
        <v>16.05</v>
      </c>
      <c r="E22" s="42"/>
      <c r="F22" s="167">
        <v>-7159.8</v>
      </c>
    </row>
    <row r="23" spans="1:6" ht="14.25" customHeight="1">
      <c r="A23" s="157" t="s">
        <v>42</v>
      </c>
      <c r="B23" s="166">
        <v>-5.3</v>
      </c>
      <c r="C23" s="167">
        <v>-16.8</v>
      </c>
      <c r="D23" s="56">
        <v>-68.52</v>
      </c>
      <c r="E23" s="42"/>
      <c r="F23" s="167">
        <v>-13.1</v>
      </c>
    </row>
    <row r="24" spans="1:6" ht="14.25" customHeight="1">
      <c r="A24" s="154" t="s">
        <v>43</v>
      </c>
      <c r="B24" s="166">
        <v>-13.1</v>
      </c>
      <c r="C24" s="167">
        <v>-105</v>
      </c>
      <c r="D24" s="56">
        <v>-87.52</v>
      </c>
      <c r="E24" s="42"/>
      <c r="F24" s="167">
        <v>-57.2</v>
      </c>
    </row>
    <row r="25" spans="1:6" ht="14.25" customHeight="1">
      <c r="A25" s="157" t="s">
        <v>44</v>
      </c>
      <c r="B25" s="168">
        <v>-744.9</v>
      </c>
      <c r="C25" s="169">
        <v>-666.7</v>
      </c>
      <c r="D25" s="56">
        <v>11.74</v>
      </c>
      <c r="E25" s="42"/>
      <c r="F25" s="169">
        <v>-1182.4000000000001</v>
      </c>
    </row>
    <row r="26" spans="1:6" ht="14.25" customHeight="1">
      <c r="A26" s="157" t="s">
        <v>45</v>
      </c>
      <c r="B26" s="166">
        <v>731.8</v>
      </c>
      <c r="C26" s="167">
        <v>561.70000000000005</v>
      </c>
      <c r="D26" s="56">
        <v>30.29</v>
      </c>
      <c r="E26" s="42"/>
      <c r="F26" s="167">
        <v>1125.0999999999999</v>
      </c>
    </row>
    <row r="27" spans="1:6" ht="14.25" customHeight="1">
      <c r="A27" s="115" t="s">
        <v>46</v>
      </c>
      <c r="B27" s="170">
        <v>141</v>
      </c>
      <c r="C27" s="171">
        <v>-9</v>
      </c>
      <c r="D27" s="170" t="s">
        <v>29</v>
      </c>
      <c r="E27" s="42"/>
      <c r="F27" s="171">
        <v>31.4</v>
      </c>
    </row>
    <row r="28" spans="1:6" ht="14.25" customHeight="1">
      <c r="A28" s="154" t="s">
        <v>47</v>
      </c>
      <c r="B28" s="166">
        <v>176.1</v>
      </c>
      <c r="C28" s="167">
        <v>-58.7</v>
      </c>
      <c r="D28" s="56" t="s">
        <v>29</v>
      </c>
      <c r="E28" s="42"/>
      <c r="F28" s="167">
        <v>1.9</v>
      </c>
    </row>
    <row r="29" spans="1:6" ht="14.25" customHeight="1">
      <c r="A29" s="154" t="s">
        <v>48</v>
      </c>
      <c r="B29" s="166">
        <v>19.100000000000001</v>
      </c>
      <c r="C29" s="167">
        <v>16.100000000000001</v>
      </c>
      <c r="D29" s="56">
        <v>18.559999999999999</v>
      </c>
      <c r="E29" s="42"/>
      <c r="F29" s="167">
        <v>25.2</v>
      </c>
    </row>
    <row r="30" spans="1:6" ht="14.25" customHeight="1">
      <c r="A30" s="154" t="s">
        <v>49</v>
      </c>
      <c r="B30" s="166">
        <v>-70</v>
      </c>
      <c r="C30" s="167">
        <v>24.8</v>
      </c>
      <c r="D30" s="56" t="s">
        <v>29</v>
      </c>
      <c r="E30" s="42"/>
      <c r="F30" s="167">
        <v>-11.4</v>
      </c>
    </row>
    <row r="31" spans="1:6" ht="14.25" customHeight="1">
      <c r="A31" s="154" t="s">
        <v>50</v>
      </c>
      <c r="B31" s="166">
        <v>15.8</v>
      </c>
      <c r="C31" s="167">
        <v>8.8000000000000007</v>
      </c>
      <c r="D31" s="56">
        <v>79.69</v>
      </c>
      <c r="E31" s="42"/>
      <c r="F31" s="167">
        <v>15.7</v>
      </c>
    </row>
    <row r="32" spans="1:6" ht="14.25" customHeight="1">
      <c r="A32" s="79" t="s">
        <v>51</v>
      </c>
      <c r="B32" s="166">
        <v>-41.5</v>
      </c>
      <c r="C32" s="167">
        <v>-34.1</v>
      </c>
      <c r="D32" s="56">
        <v>21.85</v>
      </c>
      <c r="E32" s="42"/>
      <c r="F32" s="167">
        <v>-72.7</v>
      </c>
    </row>
    <row r="33" spans="1:7" ht="14.25" customHeight="1">
      <c r="A33" s="79" t="s">
        <v>52</v>
      </c>
      <c r="B33" s="166">
        <v>-238.4</v>
      </c>
      <c r="C33" s="167">
        <v>-105</v>
      </c>
      <c r="D33" s="56" t="s">
        <v>28</v>
      </c>
      <c r="E33" s="42"/>
      <c r="F33" s="167">
        <v>-334</v>
      </c>
    </row>
    <row r="34" spans="1:7" ht="15.75" customHeight="1" thickBot="1">
      <c r="A34" s="94" t="s">
        <v>27</v>
      </c>
      <c r="B34" s="111">
        <v>174</v>
      </c>
      <c r="C34" s="172">
        <v>113.7</v>
      </c>
      <c r="D34" s="111">
        <v>53.03</v>
      </c>
      <c r="E34" s="42"/>
      <c r="F34" s="172">
        <v>128.1</v>
      </c>
    </row>
    <row r="35" spans="1:7" ht="14.25" customHeight="1">
      <c r="A35" s="95" t="s">
        <v>25</v>
      </c>
      <c r="B35" s="181">
        <v>-0.1</v>
      </c>
      <c r="C35" s="180">
        <v>0</v>
      </c>
      <c r="D35" s="181" t="s">
        <v>29</v>
      </c>
      <c r="E35" s="42"/>
      <c r="F35" s="180">
        <v>-38.6</v>
      </c>
    </row>
    <row r="36" spans="1:7" ht="15.75" customHeight="1" thickBot="1">
      <c r="A36" s="94" t="s">
        <v>20</v>
      </c>
      <c r="B36" s="111">
        <v>173.9</v>
      </c>
      <c r="C36" s="172">
        <v>113.7</v>
      </c>
      <c r="D36" s="111">
        <v>52.95</v>
      </c>
      <c r="E36" s="42"/>
      <c r="F36" s="172">
        <v>89.5</v>
      </c>
    </row>
    <row r="37" spans="1:7" s="80" customFormat="1" ht="14.25" customHeight="1">
      <c r="A37" s="82"/>
      <c r="B37" s="175"/>
      <c r="C37" s="176"/>
      <c r="D37" s="175"/>
      <c r="E37" s="81"/>
      <c r="F37" s="175"/>
      <c r="G37" s="85"/>
    </row>
    <row r="44" spans="1:7" ht="18">
      <c r="A44" s="182" t="s">
        <v>17</v>
      </c>
    </row>
    <row r="45" spans="1:7" ht="14.25" customHeight="1">
      <c r="A45" s="182"/>
    </row>
    <row r="46" spans="1:7" ht="18">
      <c r="A46" s="182" t="s">
        <v>85</v>
      </c>
    </row>
    <row r="47" spans="1:7" ht="14.25" customHeight="1">
      <c r="A47" s="48"/>
    </row>
    <row r="48" spans="1:7" ht="15.75" customHeight="1" thickBot="1">
      <c r="A48" s="158" t="s">
        <v>84</v>
      </c>
      <c r="B48" s="159" t="str">
        <f>'Income statement'!$B$10</f>
        <v>6M 2023</v>
      </c>
      <c r="C48" s="160" t="str">
        <f>'Income statement'!$C$10</f>
        <v>6M 2022</v>
      </c>
      <c r="D48" s="161" t="s">
        <v>1</v>
      </c>
      <c r="F48" s="160" t="s">
        <v>83</v>
      </c>
    </row>
    <row r="49" spans="1:6" ht="14.25" customHeight="1">
      <c r="A49" s="86" t="s">
        <v>32</v>
      </c>
      <c r="B49" s="162">
        <v>237.9</v>
      </c>
      <c r="C49" s="163">
        <v>259.5</v>
      </c>
      <c r="D49" s="162">
        <v>-8.32</v>
      </c>
      <c r="F49" s="163">
        <v>635.6</v>
      </c>
    </row>
    <row r="50" spans="1:6" ht="14.25" customHeight="1">
      <c r="A50" s="134" t="s">
        <v>33</v>
      </c>
      <c r="B50" s="164">
        <v>1096.4000000000001</v>
      </c>
      <c r="C50" s="165">
        <v>943.4</v>
      </c>
      <c r="D50" s="164">
        <v>16.22</v>
      </c>
      <c r="F50" s="165">
        <v>2004.1</v>
      </c>
    </row>
    <row r="51" spans="1:6" ht="14.25" customHeight="1">
      <c r="A51" s="155" t="s">
        <v>34</v>
      </c>
      <c r="B51" s="56">
        <v>17.100000000000001</v>
      </c>
      <c r="C51" s="31">
        <v>14.9</v>
      </c>
      <c r="D51" s="56">
        <v>14.67</v>
      </c>
      <c r="F51" s="31">
        <v>32.6</v>
      </c>
    </row>
    <row r="52" spans="1:6" ht="14.25" customHeight="1">
      <c r="A52" s="155" t="s">
        <v>35</v>
      </c>
      <c r="B52" s="56">
        <v>461.9</v>
      </c>
      <c r="C52" s="31">
        <v>433.4</v>
      </c>
      <c r="D52" s="56">
        <v>6.57</v>
      </c>
      <c r="F52" s="31">
        <v>869.5</v>
      </c>
    </row>
    <row r="53" spans="1:6" ht="14.25" customHeight="1">
      <c r="A53" s="155" t="s">
        <v>36</v>
      </c>
      <c r="B53" s="56">
        <v>269.8</v>
      </c>
      <c r="C53" s="31">
        <v>209.1</v>
      </c>
      <c r="D53" s="56">
        <v>29.02</v>
      </c>
      <c r="F53" s="31">
        <v>438.7</v>
      </c>
    </row>
    <row r="54" spans="1:6" ht="14.25" customHeight="1">
      <c r="A54" s="156" t="s">
        <v>37</v>
      </c>
      <c r="B54" s="166">
        <v>-29</v>
      </c>
      <c r="C54" s="167">
        <v>-39.700000000000003</v>
      </c>
      <c r="D54" s="74">
        <v>-26.85</v>
      </c>
      <c r="F54" s="167">
        <v>-42</v>
      </c>
    </row>
    <row r="55" spans="1:6" ht="14.25" customHeight="1">
      <c r="A55" s="157" t="s">
        <v>38</v>
      </c>
      <c r="B55" s="166">
        <v>75.8</v>
      </c>
      <c r="C55" s="167">
        <v>74.599999999999994</v>
      </c>
      <c r="D55" s="56">
        <v>1.61</v>
      </c>
      <c r="F55" s="167">
        <v>147.19999999999999</v>
      </c>
    </row>
    <row r="56" spans="1:6" ht="14.25" customHeight="1">
      <c r="A56" s="157" t="s">
        <v>39</v>
      </c>
      <c r="B56" s="166">
        <v>300.89999999999998</v>
      </c>
      <c r="C56" s="167">
        <v>251.1</v>
      </c>
      <c r="D56" s="56">
        <v>19.829999999999998</v>
      </c>
      <c r="F56" s="167">
        <v>558.20000000000005</v>
      </c>
    </row>
    <row r="57" spans="1:6" ht="14.25" customHeight="1">
      <c r="A57" s="154" t="s">
        <v>40</v>
      </c>
      <c r="B57" s="166">
        <v>-849.4</v>
      </c>
      <c r="C57" s="167">
        <v>-676.3</v>
      </c>
      <c r="D57" s="56">
        <v>25.61</v>
      </c>
      <c r="F57" s="167">
        <v>-1352.7</v>
      </c>
    </row>
    <row r="58" spans="1:6" ht="14.25" customHeight="1">
      <c r="A58" s="157" t="s">
        <v>41</v>
      </c>
      <c r="B58" s="166">
        <v>-858.3</v>
      </c>
      <c r="C58" s="167">
        <v>-633.6</v>
      </c>
      <c r="D58" s="56">
        <v>35.47</v>
      </c>
      <c r="F58" s="167">
        <v>-1288.9000000000001</v>
      </c>
    </row>
    <row r="59" spans="1:6" ht="14.25" customHeight="1">
      <c r="A59" s="157" t="s">
        <v>42</v>
      </c>
      <c r="B59" s="166">
        <v>8.9</v>
      </c>
      <c r="C59" s="167">
        <v>-42.7</v>
      </c>
      <c r="D59" s="56" t="s">
        <v>29</v>
      </c>
      <c r="F59" s="167">
        <v>-64.099999999999994</v>
      </c>
    </row>
    <row r="60" spans="1:6" ht="14.25" customHeight="1">
      <c r="A60" s="154" t="s">
        <v>43</v>
      </c>
      <c r="B60" s="166">
        <v>-9.1</v>
      </c>
      <c r="C60" s="167">
        <v>-7.7</v>
      </c>
      <c r="D60" s="56">
        <v>18.59</v>
      </c>
      <c r="F60" s="167">
        <v>-15.8</v>
      </c>
    </row>
    <row r="61" spans="1:6" ht="14.25" customHeight="1">
      <c r="A61" s="157" t="s">
        <v>44</v>
      </c>
      <c r="B61" s="168">
        <v>-48.9</v>
      </c>
      <c r="C61" s="169">
        <v>-24.2</v>
      </c>
      <c r="D61" s="56" t="s">
        <v>28</v>
      </c>
      <c r="F61" s="169">
        <v>-64.7</v>
      </c>
    </row>
    <row r="62" spans="1:6" ht="14.25" customHeight="1">
      <c r="A62" s="157" t="s">
        <v>45</v>
      </c>
      <c r="B62" s="166">
        <v>39.799999999999997</v>
      </c>
      <c r="C62" s="167">
        <v>16.5</v>
      </c>
      <c r="D62" s="56" t="s">
        <v>28</v>
      </c>
      <c r="F62" s="167">
        <v>48.9</v>
      </c>
    </row>
    <row r="63" spans="1:6" ht="14.25" customHeight="1">
      <c r="A63" s="115" t="s">
        <v>46</v>
      </c>
      <c r="B63" s="170">
        <v>92.4</v>
      </c>
      <c r="C63" s="171">
        <v>-140.1</v>
      </c>
      <c r="D63" s="170" t="s">
        <v>29</v>
      </c>
      <c r="F63" s="171">
        <v>-82.7</v>
      </c>
    </row>
    <row r="64" spans="1:6" ht="14.25" customHeight="1">
      <c r="A64" s="154" t="s">
        <v>47</v>
      </c>
      <c r="B64" s="166">
        <v>922.3</v>
      </c>
      <c r="C64" s="167">
        <v>-1186.4000000000001</v>
      </c>
      <c r="D64" s="56" t="s">
        <v>29</v>
      </c>
      <c r="F64" s="167">
        <v>-811.6</v>
      </c>
    </row>
    <row r="65" spans="1:7" ht="14.25" customHeight="1">
      <c r="A65" s="154" t="s">
        <v>48</v>
      </c>
      <c r="B65" s="166">
        <v>11</v>
      </c>
      <c r="C65" s="167">
        <v>7.3</v>
      </c>
      <c r="D65" s="56">
        <v>50.83</v>
      </c>
      <c r="F65" s="167">
        <v>12.6</v>
      </c>
    </row>
    <row r="66" spans="1:7" ht="14.25" customHeight="1">
      <c r="A66" s="154" t="s">
        <v>49</v>
      </c>
      <c r="B66" s="166">
        <v>-840.9</v>
      </c>
      <c r="C66" s="167">
        <v>1038.9000000000001</v>
      </c>
      <c r="D66" s="56" t="s">
        <v>29</v>
      </c>
      <c r="F66" s="167">
        <v>713.7</v>
      </c>
    </row>
    <row r="67" spans="1:7" ht="14.25" customHeight="1">
      <c r="A67" s="154" t="s">
        <v>50</v>
      </c>
      <c r="B67" s="166">
        <v>-0.1</v>
      </c>
      <c r="C67" s="167">
        <v>0.1</v>
      </c>
      <c r="D67" s="56" t="s">
        <v>29</v>
      </c>
      <c r="F67" s="167">
        <v>2.6</v>
      </c>
    </row>
    <row r="68" spans="1:7" ht="14.25" customHeight="1">
      <c r="A68" s="79" t="s">
        <v>51</v>
      </c>
      <c r="B68" s="166">
        <v>-10.6</v>
      </c>
      <c r="C68" s="167">
        <v>-8.6</v>
      </c>
      <c r="D68" s="56">
        <v>22.79</v>
      </c>
      <c r="F68" s="167">
        <v>-13.4</v>
      </c>
    </row>
    <row r="69" spans="1:7" ht="14.25" customHeight="1">
      <c r="A69" s="79" t="s">
        <v>52</v>
      </c>
      <c r="B69" s="166">
        <v>-30.7</v>
      </c>
      <c r="C69" s="167">
        <v>-12.5</v>
      </c>
      <c r="D69" s="56" t="s">
        <v>28</v>
      </c>
      <c r="F69" s="167">
        <v>-72.7</v>
      </c>
    </row>
    <row r="70" spans="1:7" ht="15.75" customHeight="1" thickBot="1">
      <c r="A70" s="94" t="s">
        <v>27</v>
      </c>
      <c r="B70" s="111">
        <v>289</v>
      </c>
      <c r="C70" s="172">
        <v>98.3</v>
      </c>
      <c r="D70" s="111" t="s">
        <v>28</v>
      </c>
      <c r="F70" s="172">
        <v>466.8</v>
      </c>
    </row>
    <row r="71" spans="1:7" ht="14.25" customHeight="1">
      <c r="A71" s="95" t="s">
        <v>25</v>
      </c>
      <c r="B71" s="110">
        <v>0</v>
      </c>
      <c r="C71" s="173">
        <v>0</v>
      </c>
      <c r="D71" s="110" t="s">
        <v>29</v>
      </c>
      <c r="F71" s="173">
        <v>-9.5</v>
      </c>
    </row>
    <row r="72" spans="1:7" s="80" customFormat="1" ht="15.75" customHeight="1" thickBot="1">
      <c r="A72" s="94" t="s">
        <v>20</v>
      </c>
      <c r="B72" s="111">
        <v>289</v>
      </c>
      <c r="C72" s="172">
        <v>98.3</v>
      </c>
      <c r="D72" s="111" t="s">
        <v>28</v>
      </c>
      <c r="E72" s="81"/>
      <c r="F72" s="172">
        <v>457.3</v>
      </c>
      <c r="G72" s="85"/>
    </row>
    <row r="73" spans="1:7" s="80" customFormat="1" ht="14.25" customHeight="1">
      <c r="A73" s="82"/>
      <c r="B73" s="175"/>
      <c r="C73" s="176"/>
      <c r="D73" s="175"/>
      <c r="E73" s="81"/>
      <c r="F73" s="175"/>
      <c r="G73" s="85"/>
    </row>
  </sheetData>
  <pageMargins left="0.78740157499999996" right="0.78740157499999996" top="0.56000000000000005" bottom="0.984251969" header="0.4921259845" footer="0.4921259845"/>
  <pageSetup paperSize="9" scale="95" fitToWidth="0" fitToHeight="0" orientation="landscape" r:id="rId1"/>
  <headerFooter alignWithMargins="0">
    <oddFooter>&amp;C&amp;A&amp;R&amp;P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</vt:lpstr>
      <vt:lpstr>Income statement</vt:lpstr>
      <vt:lpstr>Balance sheet</vt:lpstr>
      <vt:lpstr>P&amp;L segments </vt:lpstr>
      <vt:lpstr>CoR</vt:lpstr>
      <vt:lpstr>Additional information </vt:lpstr>
      <vt:lpstr>'Additional information '!Print_Area</vt:lpstr>
      <vt:lpstr>'Balance sheet'!Print_Area</vt:lpstr>
      <vt:lpstr>Content!Print_Area</vt:lpstr>
      <vt:lpstr>CoR!Print_Area</vt:lpstr>
      <vt:lpstr>'Income statement'!Print_Area</vt:lpstr>
      <vt:lpstr>'P&amp;L segments '!Print_Area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6M 2023 VIG Financial supplement</dc:title>
  <dc:creator>002878</dc:creator>
  <cp:lastModifiedBy>Bizon Katarzyna</cp:lastModifiedBy>
  <cp:lastPrinted>2023-08-23T13:21:09Z</cp:lastPrinted>
  <dcterms:created xsi:type="dcterms:W3CDTF">2006-10-19T06:53:30Z</dcterms:created>
  <dcterms:modified xsi:type="dcterms:W3CDTF">2023-08-29T12:32:28Z</dcterms:modified>
</cp:coreProperties>
</file>