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6M 2024\Presentation\"/>
    </mc:Choice>
  </mc:AlternateContent>
  <xr:revisionPtr revIDLastSave="0" documentId="13_ncr:1_{EB607488-EBF3-4582-B919-0DF84C9AF681}" xr6:coauthVersionLast="47" xr6:coauthVersionMax="47" xr10:uidLastSave="{00000000-0000-0000-0000-000000000000}"/>
  <bookViews>
    <workbookView xWindow="28680" yWindow="-120" windowWidth="29040" windowHeight="15840" tabRatio="903" xr2:uid="{00000000-000D-0000-FFFF-FFFF00000000}"/>
  </bookViews>
  <sheets>
    <sheet name="Content" sheetId="14" r:id="rId1"/>
    <sheet name="Income statement" sheetId="4" r:id="rId2"/>
    <sheet name="Balance sheet" sheetId="17" r:id="rId3"/>
    <sheet name="P&amp;L segments " sheetId="1" r:id="rId4"/>
    <sheet name="Total capital investment result" sheetId="22" r:id="rId5"/>
    <sheet name="CoR" sheetId="16" r:id="rId6"/>
    <sheet name="RoE" sheetId="19" r:id="rId7"/>
    <sheet name="EPS" sheetId="20" r:id="rId8"/>
    <sheet name="Solvency" sheetId="2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_xlnm.Print_Area" localSheetId="2">'Balance sheet'!$A$1:$D$36</definedName>
    <definedName name="_xlnm.Print_Area" localSheetId="0">Content!$A$1:$I$28</definedName>
    <definedName name="_xlnm.Print_Area" localSheetId="5">CoR!$A$1:$C$18</definedName>
    <definedName name="_xlnm.Print_Area" localSheetId="7">EPS!$A$1:$C$16</definedName>
    <definedName name="_xlnm.Print_Area" localSheetId="1">'Income statement'!$A$1:$D$106</definedName>
    <definedName name="_xlnm.Print_Area" localSheetId="3">'P&amp;L segments '!$A$1:$J$58</definedName>
    <definedName name="_xlnm.Print_Area" localSheetId="6">RoE!$A$1:$D$18</definedName>
    <definedName name="_xlnm.Print_Area" localSheetId="8">Solvency!$A$1:$C$15</definedName>
    <definedName name="_xlnm.Print_Area" localSheetId="4">'Total capital investment result'!$A$1:$D$25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9" l="1"/>
  <c r="D13" i="19" l="1"/>
  <c r="C13" i="19"/>
  <c r="C16" i="19"/>
  <c r="B13" i="19" l="1"/>
  <c r="C13" i="21" l="1"/>
  <c r="B13" i="21"/>
</calcChain>
</file>

<file path=xl/sharedStrings.xml><?xml version="1.0" encoding="utf-8"?>
<sst xmlns="http://schemas.openxmlformats.org/spreadsheetml/2006/main" count="293" uniqueCount="125">
  <si>
    <t>Combined Ratio</t>
  </si>
  <si>
    <t>+/-%</t>
  </si>
  <si>
    <t>Balance Sheet</t>
  </si>
  <si>
    <t>Page</t>
  </si>
  <si>
    <t>Taxes</t>
  </si>
  <si>
    <t>Receivables</t>
  </si>
  <si>
    <t>Other assets</t>
  </si>
  <si>
    <t>Cash and cash equivalents</t>
  </si>
  <si>
    <t>Total assets</t>
  </si>
  <si>
    <t>Deferred tax liabilities</t>
  </si>
  <si>
    <t>Other liabilities</t>
  </si>
  <si>
    <t>Austria</t>
  </si>
  <si>
    <t>Poland</t>
  </si>
  <si>
    <t>Czech Republic</t>
  </si>
  <si>
    <t>P&amp;L by segments</t>
  </si>
  <si>
    <t>Other</t>
  </si>
  <si>
    <t>Yearly comparison</t>
  </si>
  <si>
    <t>P&amp;C</t>
  </si>
  <si>
    <t>Result before taxes</t>
  </si>
  <si>
    <t xml:space="preserve">Gross premiums written </t>
  </si>
  <si>
    <t>Intangible assets</t>
  </si>
  <si>
    <t>Extended CEE</t>
  </si>
  <si>
    <t>Group Functions</t>
  </si>
  <si>
    <t>Adjustments</t>
  </si>
  <si>
    <t>Special Markets</t>
  </si>
  <si>
    <t>Business operating result</t>
  </si>
  <si>
    <t>&gt;100</t>
  </si>
  <si>
    <t>-</t>
  </si>
  <si>
    <t>+/- %</t>
  </si>
  <si>
    <t>Consolidated income statement according to IFRS 17/9 (EUR mn)</t>
  </si>
  <si>
    <t>Insurance service result</t>
  </si>
  <si>
    <t>Insurance service revenue - issued business</t>
  </si>
  <si>
    <t>Insurance service revenue (PAA)</t>
  </si>
  <si>
    <t>Expected claims</t>
  </si>
  <si>
    <t>Expected directly attributable expenses</t>
  </si>
  <si>
    <t>Experience adjustment</t>
  </si>
  <si>
    <t>Change of risk adjustment</t>
  </si>
  <si>
    <t>CSM release</t>
  </si>
  <si>
    <t>Insurance service expenses - issued business</t>
  </si>
  <si>
    <t>Incurred claims and directly attributable expenses</t>
  </si>
  <si>
    <t>Other insurance expenses</t>
  </si>
  <si>
    <t>Insurance service result - reinsurance held</t>
  </si>
  <si>
    <t>Insurance service revenue - reinsurance held</t>
  </si>
  <si>
    <t>Insurance service expenses - reinsurance held</t>
  </si>
  <si>
    <t>Investment result</t>
  </si>
  <si>
    <t>Income and expenses from investment property</t>
  </si>
  <si>
    <t>Insurance finance result</t>
  </si>
  <si>
    <t>Result from at-equity consolidated companies</t>
  </si>
  <si>
    <t>Finance result</t>
  </si>
  <si>
    <t>Other income and expenses</t>
  </si>
  <si>
    <t>Non-controlling interests</t>
  </si>
  <si>
    <t>Result for the period after taxes and non-controlling interests</t>
  </si>
  <si>
    <t>Balance sheet according to IFRS 17/9 (EUR mn)</t>
  </si>
  <si>
    <t>Financial assets</t>
  </si>
  <si>
    <t>Current tax assets</t>
  </si>
  <si>
    <t>Insurance contracts assets issued</t>
  </si>
  <si>
    <t>Reinsurance contracts assets held</t>
  </si>
  <si>
    <t>Investment property incl. building right</t>
  </si>
  <si>
    <t>Property and equipment</t>
  </si>
  <si>
    <t>Goodwill</t>
  </si>
  <si>
    <t>Deferred tax asset</t>
  </si>
  <si>
    <t>Right-of-use assets</t>
  </si>
  <si>
    <t>Liabilities and other payables</t>
  </si>
  <si>
    <t>Current tax liabilities</t>
  </si>
  <si>
    <t>Financial liabilities</t>
  </si>
  <si>
    <t>Insurance contracts liabilities issued</t>
  </si>
  <si>
    <t>Reinsurance contracts liabilities held</t>
  </si>
  <si>
    <t>Provisions</t>
  </si>
  <si>
    <t>Consolidated shareholders‘ equity</t>
  </si>
  <si>
    <t>Total liabilities</t>
  </si>
  <si>
    <t>Segment reporting by regions according to IFRS 17/9 (EUR mn)</t>
  </si>
  <si>
    <t>Result for the period</t>
  </si>
  <si>
    <t>Investments in associates and joint ventures</t>
  </si>
  <si>
    <t>Claims ratio in %</t>
  </si>
  <si>
    <t>Cost ratio in %</t>
  </si>
  <si>
    <t>Combined Ratio in %</t>
  </si>
  <si>
    <t>Combined Ratio (EUR mn)</t>
  </si>
  <si>
    <t>L/H</t>
  </si>
  <si>
    <t>31/12/2022</t>
  </si>
  <si>
    <t>Insurance service revenue net</t>
  </si>
  <si>
    <t>Attributable costs net</t>
  </si>
  <si>
    <t>Insurance service expenses excl. attributable costs net</t>
  </si>
  <si>
    <t>Insurance service expenses net</t>
  </si>
  <si>
    <t>31/12/2023</t>
  </si>
  <si>
    <t>Operating Return on Equity (EUR mn)</t>
  </si>
  <si>
    <t>Equity</t>
  </si>
  <si>
    <r>
      <t>Unrealised gains and losses recognised in equity</t>
    </r>
    <r>
      <rPr>
        <vertAlign val="superscript"/>
        <sz val="12"/>
        <rFont val="Arial"/>
        <family val="2"/>
      </rPr>
      <t>1</t>
    </r>
  </si>
  <si>
    <t>Adjusted equity</t>
  </si>
  <si>
    <t>Average adjusted equity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</si>
  <si>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Adjusted for non-controlling interests</t>
    </r>
  </si>
  <si>
    <t>Result for the period less non-controlling interests</t>
  </si>
  <si>
    <t>Interest expenses for the hybrid capital</t>
  </si>
  <si>
    <t>Number of shares at closing date (units)</t>
  </si>
  <si>
    <t>Solvency Ratio (EUR mn)</t>
  </si>
  <si>
    <t>Solvency capital requirement</t>
  </si>
  <si>
    <t>Eligible own funds</t>
  </si>
  <si>
    <t>Earnings per share (EUR '000)</t>
  </si>
  <si>
    <t>Operating Return on Equity</t>
  </si>
  <si>
    <t>Earnings per share</t>
  </si>
  <si>
    <t>Solvency Ratio</t>
  </si>
  <si>
    <t>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</si>
  <si>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Including transitional measures</t>
    </r>
  </si>
  <si>
    <r>
      <t>Solvency ratio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 %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</si>
  <si>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calculation of this key figure includes the interest for hybrid capital; the undiluted result per share equals the diluted result per share</t>
    </r>
  </si>
  <si>
    <t>Please note that rounding differences may occur</t>
  </si>
  <si>
    <t>6M 2024</t>
  </si>
  <si>
    <t>Vienna Insurance Group Financial Supplement</t>
  </si>
  <si>
    <t>Total capital investment result</t>
  </si>
  <si>
    <t>6M 2023</t>
  </si>
  <si>
    <t>30/06/2024</t>
  </si>
  <si>
    <t>Operating RoE in % (annualised)</t>
  </si>
  <si>
    <r>
      <t>Earnings per share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(EUR) (annualised)</t>
    </r>
  </si>
  <si>
    <t>Income Statement - Total, P&amp;C, L/H</t>
  </si>
  <si>
    <t>Total capital investment result (EUR mn)</t>
  </si>
  <si>
    <t>Interest revenues using the effective interest rate method</t>
  </si>
  <si>
    <t>Remaining result from financial instruments</t>
  </si>
  <si>
    <t>thereof:</t>
  </si>
  <si>
    <t>Other ordinary income and managed portfolio fee</t>
  </si>
  <si>
    <t>FX differences</t>
  </si>
  <si>
    <t>Realised gains and losses</t>
  </si>
  <si>
    <t>Non-realised gains and losses</t>
  </si>
  <si>
    <t>Result from associated consolidated companies</t>
  </si>
  <si>
    <t>30/06/2023</t>
  </si>
  <si>
    <r>
      <t xml:space="preserve">Impairment losses incl. reversal gains on financial instruments 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</si>
  <si>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Represents valuation results (non-cash components)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</si>
</sst>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6"/>
      <color rgb="FFE2000F"/>
      <name val="Arial"/>
      <family val="2"/>
    </font>
    <font>
      <b/>
      <sz val="14"/>
      <color rgb="FFE2000F"/>
      <name val="Arial"/>
      <family val="2"/>
    </font>
    <font>
      <b/>
      <sz val="12"/>
      <color rgb="FFE2000F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EE1E3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E2000F"/>
      </bottom>
      <diagonal/>
    </border>
    <border>
      <left/>
      <right/>
      <top/>
      <bottom style="thin">
        <color rgb="FFBEC3C8"/>
      </bottom>
      <diagonal/>
    </border>
    <border>
      <left/>
      <right/>
      <top style="thin">
        <color rgb="FFBEC3C8"/>
      </top>
      <bottom style="thin">
        <color rgb="FFBEC3C8"/>
      </bottom>
      <diagonal/>
    </border>
    <border>
      <left/>
      <right/>
      <top/>
      <bottom style="thin">
        <color rgb="FF7D8287"/>
      </bottom>
      <diagonal/>
    </border>
    <border>
      <left/>
      <right/>
      <top style="medium">
        <color rgb="FFE2000F"/>
      </top>
      <bottom style="thin">
        <color rgb="FFBEC3C8"/>
      </bottom>
      <diagonal/>
    </border>
    <border>
      <left/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/>
      <diagonal/>
    </border>
    <border>
      <left/>
      <right/>
      <top style="thin">
        <color rgb="FF7D8287"/>
      </top>
      <bottom style="medium">
        <color rgb="FFE2000F"/>
      </bottom>
      <diagonal/>
    </border>
    <border>
      <left/>
      <right style="thin">
        <color indexed="64"/>
      </right>
      <top/>
      <bottom style="medium">
        <color rgb="FFE2000F"/>
      </bottom>
      <diagonal/>
    </border>
    <border>
      <left style="thin">
        <color indexed="64"/>
      </left>
      <right/>
      <top/>
      <bottom style="medium">
        <color rgb="FFE2000F"/>
      </bottom>
      <diagonal/>
    </border>
    <border>
      <left/>
      <right style="thin">
        <color indexed="64"/>
      </right>
      <top/>
      <bottom style="thin">
        <color rgb="FF7D8287"/>
      </bottom>
      <diagonal/>
    </border>
    <border>
      <left style="thin">
        <color indexed="64"/>
      </left>
      <right/>
      <top/>
      <bottom style="thin">
        <color rgb="FF7D8287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rgb="FF7D8287"/>
      </bottom>
      <diagonal/>
    </border>
    <border>
      <left/>
      <right/>
      <top style="thin">
        <color theme="0" tint="-0.24994659260841701"/>
      </top>
      <bottom style="thin">
        <color rgb="FF7D8287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rgb="FF7D8287"/>
      </bottom>
      <diagonal/>
    </border>
    <border>
      <left/>
      <right style="thin">
        <color indexed="64"/>
      </right>
      <top style="thin">
        <color rgb="FF7D8287"/>
      </top>
      <bottom style="thin">
        <color rgb="FF7D8287"/>
      </bottom>
      <diagonal/>
    </border>
    <border>
      <left style="thin">
        <color indexed="64"/>
      </left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 style="thin">
        <color rgb="FF7D8287"/>
      </bottom>
      <diagonal/>
    </border>
    <border>
      <left/>
      <right/>
      <top style="medium">
        <color rgb="FFE2000F"/>
      </top>
      <bottom style="thin">
        <color rgb="FF7D8287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20" fillId="2" borderId="2" applyNumberFormat="0" applyProtection="0">
      <alignment horizontal="right" vertical="center"/>
    </xf>
    <xf numFmtId="0" fontId="18" fillId="0" borderId="0"/>
    <xf numFmtId="0" fontId="19" fillId="0" borderId="3" applyNumberFormat="0" applyFill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9" fillId="0" borderId="6" applyNumberFormat="0" applyFill="0" applyAlignment="0" applyProtection="0"/>
    <xf numFmtId="0" fontId="19" fillId="0" borderId="0" applyNumberFormat="0" applyFill="0" applyAlignment="0" applyProtection="0"/>
    <xf numFmtId="0" fontId="19" fillId="0" borderId="7" applyNumberFormat="0" applyFill="0" applyAlignment="0" applyProtection="0"/>
    <xf numFmtId="0" fontId="19" fillId="0" borderId="8" applyNumberFormat="0" applyFill="0" applyProtection="0">
      <alignment vertical="center"/>
    </xf>
  </cellStyleXfs>
  <cellXfs count="23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7" fillId="0" borderId="0" xfId="0" applyFont="1" applyFill="1"/>
    <xf numFmtId="0" fontId="16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3" fontId="2" fillId="0" borderId="0" xfId="0" applyNumberFormat="1" applyFont="1" applyFill="1"/>
    <xf numFmtId="167" fontId="2" fillId="0" borderId="0" xfId="0" applyNumberFormat="1" applyFont="1" applyFill="1"/>
    <xf numFmtId="0" fontId="6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167" fontId="3" fillId="0" borderId="10" xfId="2" applyNumberFormat="1" applyFont="1" applyFill="1" applyBorder="1" applyAlignment="1">
      <alignment horizontal="left" vertical="center"/>
    </xf>
    <xf numFmtId="167" fontId="3" fillId="0" borderId="10" xfId="2" applyNumberFormat="1" applyFont="1" applyFill="1" applyBorder="1" applyAlignment="1">
      <alignment vertical="center"/>
    </xf>
    <xf numFmtId="0" fontId="2" fillId="4" borderId="0" xfId="0" applyFont="1" applyFill="1"/>
    <xf numFmtId="167" fontId="2" fillId="0" borderId="12" xfId="2" applyNumberFormat="1" applyFont="1" applyFill="1" applyBorder="1" applyAlignment="1">
      <alignment horizontal="left" vertical="center" indent="1"/>
    </xf>
    <xf numFmtId="167" fontId="2" fillId="0" borderId="9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horizontal="right" vertical="center"/>
    </xf>
    <xf numFmtId="165" fontId="2" fillId="0" borderId="12" xfId="2" applyNumberFormat="1" applyFont="1" applyFill="1" applyBorder="1" applyAlignment="1">
      <alignment horizontal="right" vertical="center"/>
    </xf>
    <xf numFmtId="167" fontId="2" fillId="0" borderId="14" xfId="2" applyNumberFormat="1" applyFont="1" applyFill="1" applyBorder="1" applyAlignment="1">
      <alignment horizontal="left" vertical="center" indent="1"/>
    </xf>
    <xf numFmtId="167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0" fontId="17" fillId="0" borderId="0" xfId="0" applyFont="1"/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0" xfId="0" applyFont="1"/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6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0" fontId="2" fillId="0" borderId="17" xfId="0" applyFont="1" applyFill="1" applyBorder="1"/>
    <xf numFmtId="0" fontId="2" fillId="0" borderId="18" xfId="0" applyFont="1" applyFill="1" applyBorder="1"/>
    <xf numFmtId="167" fontId="8" fillId="0" borderId="18" xfId="2" applyNumberFormat="1" applyFont="1" applyFill="1" applyBorder="1" applyAlignment="1">
      <alignment horizontal="left" vertical="center" indent="2"/>
    </xf>
    <xf numFmtId="167" fontId="8" fillId="0" borderId="1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left" vertical="center"/>
    </xf>
    <xf numFmtId="167" fontId="3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horizontal="left" vertical="center"/>
    </xf>
    <xf numFmtId="167" fontId="8" fillId="5" borderId="17" xfId="2" applyNumberFormat="1" applyFont="1" applyFill="1" applyBorder="1" applyAlignment="1">
      <alignment vertical="center"/>
    </xf>
    <xf numFmtId="167" fontId="8" fillId="5" borderId="18" xfId="2" applyNumberFormat="1" applyFont="1" applyFill="1" applyBorder="1" applyAlignment="1">
      <alignment vertical="center"/>
    </xf>
    <xf numFmtId="167" fontId="3" fillId="5" borderId="19" xfId="2" applyNumberFormat="1" applyFont="1" applyFill="1" applyBorder="1" applyAlignment="1">
      <alignment vertical="center"/>
    </xf>
    <xf numFmtId="167" fontId="3" fillId="5" borderId="10" xfId="2" applyNumberFormat="1" applyFont="1" applyFill="1" applyBorder="1" applyAlignment="1">
      <alignment vertical="center"/>
    </xf>
    <xf numFmtId="167" fontId="8" fillId="5" borderId="19" xfId="2" applyNumberFormat="1" applyFont="1" applyFill="1" applyBorder="1" applyAlignment="1">
      <alignment vertical="center"/>
    </xf>
    <xf numFmtId="167" fontId="8" fillId="5" borderId="17" xfId="2" applyNumberFormat="1" applyFont="1" applyFill="1" applyBorder="1" applyAlignment="1">
      <alignment horizontal="right" vertical="center"/>
    </xf>
    <xf numFmtId="167" fontId="8" fillId="5" borderId="18" xfId="2" applyNumberFormat="1" applyFont="1" applyFill="1" applyBorder="1" applyAlignment="1">
      <alignment horizontal="right" vertical="center"/>
    </xf>
    <xf numFmtId="167" fontId="3" fillId="5" borderId="19" xfId="2" applyNumberFormat="1" applyFont="1" applyFill="1" applyBorder="1" applyAlignment="1">
      <alignment horizontal="right" vertical="center"/>
    </xf>
    <xf numFmtId="167" fontId="3" fillId="5" borderId="10" xfId="2" applyNumberFormat="1" applyFont="1" applyFill="1" applyBorder="1" applyAlignment="1">
      <alignment horizontal="right" vertical="center"/>
    </xf>
    <xf numFmtId="167" fontId="8" fillId="5" borderId="19" xfId="2" applyNumberFormat="1" applyFont="1" applyFill="1" applyBorder="1" applyAlignment="1">
      <alignment horizontal="right" vertical="center"/>
    </xf>
    <xf numFmtId="0" fontId="27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167" fontId="3" fillId="0" borderId="16" xfId="2" applyNumberFormat="1" applyFont="1" applyFill="1" applyBorder="1" applyAlignment="1">
      <alignment horizontal="left" vertical="center"/>
    </xf>
    <xf numFmtId="167" fontId="3" fillId="5" borderId="16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7" fontId="3" fillId="5" borderId="16" xfId="2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167" fontId="2" fillId="5" borderId="2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167" fontId="2" fillId="5" borderId="1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left" vertical="center" indent="1"/>
    </xf>
    <xf numFmtId="167" fontId="6" fillId="5" borderId="22" xfId="0" applyNumberFormat="1" applyFont="1" applyFill="1" applyBorder="1" applyAlignment="1">
      <alignment vertical="center"/>
    </xf>
    <xf numFmtId="3" fontId="2" fillId="0" borderId="22" xfId="1" quotePrefix="1" applyNumberFormat="1" applyFont="1" applyFill="1" applyBorder="1" applyAlignment="1">
      <alignment vertical="center"/>
    </xf>
    <xf numFmtId="167" fontId="2" fillId="5" borderId="22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167" fontId="2" fillId="5" borderId="17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167" fontId="3" fillId="5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right" vertical="center"/>
    </xf>
    <xf numFmtId="167" fontId="3" fillId="0" borderId="24" xfId="2" applyNumberFormat="1" applyFont="1" applyFill="1" applyBorder="1" applyAlignment="1">
      <alignment vertical="center"/>
    </xf>
    <xf numFmtId="165" fontId="3" fillId="0" borderId="16" xfId="2" applyNumberFormat="1" applyFont="1" applyFill="1" applyBorder="1" applyAlignment="1">
      <alignment horizontal="right" vertical="center"/>
    </xf>
    <xf numFmtId="165" fontId="3" fillId="0" borderId="24" xfId="2" applyNumberFormat="1" applyFont="1" applyFill="1" applyBorder="1" applyAlignment="1">
      <alignment horizontal="right" vertical="center"/>
    </xf>
    <xf numFmtId="167" fontId="2" fillId="5" borderId="9" xfId="2" applyNumberFormat="1" applyFont="1" applyFill="1" applyBorder="1" applyAlignment="1">
      <alignment vertical="center"/>
    </xf>
    <xf numFmtId="167" fontId="2" fillId="5" borderId="11" xfId="2" applyNumberFormat="1" applyFont="1" applyFill="1" applyBorder="1" applyAlignment="1">
      <alignment vertical="center"/>
    </xf>
    <xf numFmtId="167" fontId="2" fillId="5" borderId="13" xfId="2" applyNumberFormat="1" applyFont="1" applyFill="1" applyBorder="1" applyAlignment="1">
      <alignment vertical="center"/>
    </xf>
    <xf numFmtId="167" fontId="2" fillId="5" borderId="15" xfId="2" applyNumberFormat="1" applyFont="1" applyFill="1" applyBorder="1" applyAlignment="1">
      <alignment vertical="center"/>
    </xf>
    <xf numFmtId="167" fontId="3" fillId="5" borderId="25" xfId="2" applyNumberFormat="1" applyFont="1" applyFill="1" applyBorder="1" applyAlignment="1">
      <alignment vertical="center"/>
    </xf>
    <xf numFmtId="167" fontId="3" fillId="0" borderId="26" xfId="2" applyNumberFormat="1" applyFont="1" applyFill="1" applyBorder="1" applyAlignment="1">
      <alignment vertical="center"/>
    </xf>
    <xf numFmtId="165" fontId="3" fillId="0" borderId="19" xfId="2" applyNumberFormat="1" applyFont="1" applyFill="1" applyBorder="1" applyAlignment="1">
      <alignment horizontal="right" vertical="center"/>
    </xf>
    <xf numFmtId="167" fontId="3" fillId="5" borderId="27" xfId="2" applyNumberFormat="1" applyFont="1" applyFill="1" applyBorder="1" applyAlignment="1">
      <alignment vertical="center"/>
    </xf>
    <xf numFmtId="165" fontId="3" fillId="0" borderId="26" xfId="2" applyNumberFormat="1" applyFont="1" applyFill="1" applyBorder="1" applyAlignment="1">
      <alignment horizontal="right" vertical="center"/>
    </xf>
    <xf numFmtId="167" fontId="3" fillId="0" borderId="28" xfId="2" applyNumberFormat="1" applyFont="1" applyFill="1" applyBorder="1" applyAlignment="1">
      <alignment vertical="center"/>
    </xf>
    <xf numFmtId="167" fontId="3" fillId="5" borderId="29" xfId="2" applyNumberFormat="1" applyFont="1" applyFill="1" applyBorder="1" applyAlignment="1">
      <alignment vertical="center"/>
    </xf>
    <xf numFmtId="167" fontId="3" fillId="0" borderId="29" xfId="2" applyNumberFormat="1" applyFont="1" applyFill="1" applyBorder="1" applyAlignment="1">
      <alignment vertical="center"/>
    </xf>
    <xf numFmtId="165" fontId="3" fillId="0" borderId="29" xfId="2" applyNumberFormat="1" applyFont="1" applyFill="1" applyBorder="1" applyAlignment="1">
      <alignment horizontal="right" vertical="center"/>
    </xf>
    <xf numFmtId="167" fontId="3" fillId="5" borderId="30" xfId="2" applyNumberFormat="1" applyFont="1" applyFill="1" applyBorder="1" applyAlignment="1">
      <alignment vertical="center"/>
    </xf>
    <xf numFmtId="165" fontId="3" fillId="0" borderId="28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5" borderId="21" xfId="2" applyNumberFormat="1" applyFont="1" applyFill="1" applyBorder="1" applyAlignment="1">
      <alignment vertical="center"/>
    </xf>
    <xf numFmtId="167" fontId="3" fillId="0" borderId="21" xfId="2" applyNumberFormat="1" applyFont="1" applyFill="1" applyBorder="1" applyAlignment="1">
      <alignment vertical="center"/>
    </xf>
    <xf numFmtId="165" fontId="3" fillId="0" borderId="21" xfId="2" applyNumberFormat="1" applyFont="1" applyFill="1" applyBorder="1" applyAlignment="1">
      <alignment horizontal="right" vertical="center"/>
    </xf>
    <xf numFmtId="167" fontId="3" fillId="5" borderId="32" xfId="2" applyNumberFormat="1" applyFont="1" applyFill="1" applyBorder="1" applyAlignment="1">
      <alignment vertical="center"/>
    </xf>
    <xf numFmtId="165" fontId="3" fillId="0" borderId="31" xfId="2" applyNumberFormat="1" applyFont="1" applyFill="1" applyBorder="1" applyAlignment="1">
      <alignment horizontal="right" vertical="center"/>
    </xf>
    <xf numFmtId="167" fontId="2" fillId="0" borderId="26" xfId="2" applyNumberFormat="1" applyFont="1" applyFill="1" applyBorder="1" applyAlignment="1">
      <alignment vertical="center"/>
    </xf>
    <xf numFmtId="167" fontId="2" fillId="5" borderId="19" xfId="2" applyNumberFormat="1" applyFont="1" applyFill="1" applyBorder="1" applyAlignment="1">
      <alignment vertical="center"/>
    </xf>
    <xf numFmtId="167" fontId="2" fillId="0" borderId="19" xfId="2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horizontal="right" vertical="center"/>
    </xf>
    <xf numFmtId="167" fontId="2" fillId="5" borderId="27" xfId="2" applyNumberFormat="1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horizontal="right" vertical="center"/>
    </xf>
    <xf numFmtId="166" fontId="3" fillId="0" borderId="26" xfId="2" applyNumberFormat="1" applyFont="1" applyFill="1" applyBorder="1" applyAlignment="1">
      <alignment vertical="center"/>
    </xf>
    <xf numFmtId="166" fontId="3" fillId="5" borderId="19" xfId="2" applyNumberFormat="1" applyFont="1" applyFill="1" applyBorder="1" applyAlignment="1">
      <alignment vertical="center"/>
    </xf>
    <xf numFmtId="166" fontId="3" fillId="0" borderId="19" xfId="2" applyNumberFormat="1" applyFont="1" applyFill="1" applyBorder="1" applyAlignment="1">
      <alignment vertical="center"/>
    </xf>
    <xf numFmtId="164" fontId="3" fillId="0" borderId="19" xfId="2" applyFont="1" applyFill="1" applyBorder="1" applyAlignment="1">
      <alignment horizontal="right" vertical="center"/>
    </xf>
    <xf numFmtId="166" fontId="3" fillId="5" borderId="27" xfId="2" applyNumberFormat="1" applyFont="1" applyFill="1" applyBorder="1" applyAlignment="1">
      <alignment vertical="center"/>
    </xf>
    <xf numFmtId="166" fontId="3" fillId="0" borderId="26" xfId="2" applyNumberFormat="1" applyFont="1" applyFill="1" applyBorder="1" applyAlignment="1">
      <alignment horizontal="right" vertical="center"/>
    </xf>
    <xf numFmtId="164" fontId="3" fillId="0" borderId="26" xfId="2" applyFont="1" applyFill="1" applyBorder="1" applyAlignment="1">
      <alignment horizontal="right" vertical="center"/>
    </xf>
    <xf numFmtId="167" fontId="2" fillId="5" borderId="19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left" vertical="center"/>
    </xf>
    <xf numFmtId="167" fontId="2" fillId="5" borderId="17" xfId="0" applyNumberFormat="1" applyFont="1" applyFill="1" applyBorder="1" applyAlignment="1">
      <alignment horizontal="right" vertical="center"/>
    </xf>
    <xf numFmtId="167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left" vertical="center"/>
    </xf>
    <xf numFmtId="167" fontId="2" fillId="5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left" vertical="center"/>
    </xf>
    <xf numFmtId="166" fontId="3" fillId="5" borderId="16" xfId="3" applyNumberFormat="1" applyFont="1" applyFill="1" applyBorder="1" applyAlignment="1">
      <alignment horizontal="right"/>
    </xf>
    <xf numFmtId="166" fontId="3" fillId="0" borderId="16" xfId="3" applyNumberFormat="1" applyFont="1" applyFill="1" applyBorder="1" applyAlignment="1">
      <alignment horizontal="right"/>
    </xf>
    <xf numFmtId="167" fontId="3" fillId="0" borderId="33" xfId="2" applyNumberFormat="1" applyFont="1" applyFill="1" applyBorder="1" applyAlignment="1">
      <alignment vertical="center"/>
    </xf>
    <xf numFmtId="167" fontId="3" fillId="5" borderId="33" xfId="2" applyNumberFormat="1" applyFont="1" applyFill="1" applyBorder="1" applyAlignment="1">
      <alignment vertical="center"/>
    </xf>
    <xf numFmtId="0" fontId="27" fillId="0" borderId="0" xfId="0" applyFont="1"/>
    <xf numFmtId="3" fontId="1" fillId="0" borderId="0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left" vertical="center"/>
    </xf>
    <xf numFmtId="167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167" fontId="2" fillId="0" borderId="18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center" vertical="center"/>
    </xf>
    <xf numFmtId="167" fontId="2" fillId="0" borderId="34" xfId="2" applyNumberFormat="1" applyFont="1" applyFill="1" applyBorder="1" applyAlignment="1">
      <alignment vertical="center"/>
    </xf>
    <xf numFmtId="3" fontId="2" fillId="0" borderId="34" xfId="2" applyNumberFormat="1" applyFont="1" applyFill="1" applyBorder="1" applyAlignment="1">
      <alignment vertical="center"/>
    </xf>
    <xf numFmtId="3" fontId="2" fillId="0" borderId="21" xfId="0" applyNumberFormat="1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right" vertical="center"/>
    </xf>
    <xf numFmtId="3" fontId="2" fillId="5" borderId="34" xfId="2" applyNumberFormat="1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horizontal="right" vertical="center"/>
    </xf>
    <xf numFmtId="167" fontId="2" fillId="0" borderId="18" xfId="2" applyNumberFormat="1" applyFont="1" applyFill="1" applyBorder="1" applyAlignment="1">
      <alignment horizontal="left" vertical="center" indent="2"/>
    </xf>
    <xf numFmtId="167" fontId="2" fillId="0" borderId="18" xfId="0" applyNumberFormat="1" applyFont="1" applyFill="1" applyBorder="1" applyAlignment="1">
      <alignment horizontal="left" vertical="center" indent="2"/>
    </xf>
    <xf numFmtId="167" fontId="2" fillId="0" borderId="18" xfId="2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left" vertical="center" indent="1"/>
    </xf>
    <xf numFmtId="167" fontId="2" fillId="0" borderId="17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right" vertical="center"/>
    </xf>
    <xf numFmtId="167" fontId="2" fillId="0" borderId="19" xfId="0" applyNumberFormat="1" applyFont="1" applyFill="1" applyBorder="1" applyAlignment="1">
      <alignment vertical="center"/>
    </xf>
    <xf numFmtId="167" fontId="23" fillId="0" borderId="19" xfId="2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/>
    </xf>
    <xf numFmtId="167" fontId="3" fillId="0" borderId="16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167" fontId="3" fillId="5" borderId="19" xfId="0" applyNumberFormat="1" applyFont="1" applyFill="1" applyBorder="1" applyAlignment="1">
      <alignment horizontal="right" vertical="center"/>
    </xf>
    <xf numFmtId="167" fontId="2" fillId="5" borderId="18" xfId="2" applyNumberFormat="1" applyFont="1" applyFill="1" applyBorder="1" applyAlignment="1">
      <alignment horizontal="right" vertical="center"/>
    </xf>
    <xf numFmtId="167" fontId="2" fillId="5" borderId="17" xfId="2" applyNumberFormat="1" applyFont="1" applyFill="1" applyBorder="1" applyAlignment="1">
      <alignment horizontal="right" vertical="center"/>
    </xf>
    <xf numFmtId="167" fontId="3" fillId="5" borderId="16" xfId="0" applyNumberFormat="1" applyFont="1" applyFill="1" applyBorder="1" applyAlignment="1">
      <alignment horizontal="right" vertical="center"/>
    </xf>
    <xf numFmtId="49" fontId="3" fillId="5" borderId="16" xfId="0" applyNumberFormat="1" applyFont="1" applyFill="1" applyBorder="1" applyAlignment="1">
      <alignment horizontal="right" vertical="center"/>
    </xf>
    <xf numFmtId="9" fontId="3" fillId="0" borderId="16" xfId="3" applyFont="1" applyFill="1" applyBorder="1" applyAlignment="1">
      <alignment horizontal="right"/>
    </xf>
    <xf numFmtId="3" fontId="2" fillId="0" borderId="34" xfId="0" applyNumberFormat="1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5" borderId="34" xfId="0" applyNumberFormat="1" applyFont="1" applyFill="1" applyBorder="1" applyAlignment="1">
      <alignment horizontal="right" vertical="center"/>
    </xf>
    <xf numFmtId="9" fontId="3" fillId="5" borderId="16" xfId="3" applyFont="1" applyFill="1" applyBorder="1" applyAlignment="1">
      <alignment horizontal="right"/>
    </xf>
    <xf numFmtId="167" fontId="2" fillId="0" borderId="20" xfId="0" applyNumberFormat="1" applyFont="1" applyFill="1" applyBorder="1" applyAlignment="1">
      <alignment vertical="center"/>
    </xf>
    <xf numFmtId="167" fontId="2" fillId="0" borderId="18" xfId="0" applyNumberFormat="1" applyFont="1" applyFill="1" applyBorder="1" applyAlignment="1">
      <alignment vertical="center"/>
    </xf>
    <xf numFmtId="167" fontId="2" fillId="5" borderId="22" xfId="1" quotePrefix="1" applyNumberFormat="1" applyFont="1" applyFill="1" applyBorder="1" applyAlignment="1">
      <alignment vertical="center"/>
    </xf>
    <xf numFmtId="167" fontId="2" fillId="0" borderId="22" xfId="1" quotePrefix="1" applyNumberFormat="1" applyFont="1" applyFill="1" applyBorder="1" applyAlignment="1">
      <alignment vertical="center"/>
    </xf>
    <xf numFmtId="167" fontId="3" fillId="4" borderId="23" xfId="0" applyNumberFormat="1" applyFont="1" applyFill="1" applyBorder="1" applyAlignment="1">
      <alignment vertical="center"/>
    </xf>
    <xf numFmtId="167" fontId="2" fillId="0" borderId="17" xfId="0" applyNumberFormat="1" applyFont="1" applyFill="1" applyBorder="1" applyAlignment="1">
      <alignment vertical="center"/>
    </xf>
    <xf numFmtId="167" fontId="6" fillId="0" borderId="22" xfId="0" applyNumberFormat="1" applyFont="1" applyFill="1" applyBorder="1" applyAlignment="1">
      <alignment vertical="center"/>
    </xf>
    <xf numFmtId="0" fontId="28" fillId="0" borderId="16" xfId="0" applyFont="1" applyFill="1" applyBorder="1" applyAlignment="1">
      <alignment horizontal="left" vertical="center"/>
    </xf>
    <xf numFmtId="166" fontId="2" fillId="5" borderId="17" xfId="3" applyNumberFormat="1" applyFont="1" applyFill="1" applyBorder="1" applyAlignment="1">
      <alignment horizontal="right" vertical="center"/>
    </xf>
    <xf numFmtId="166" fontId="2" fillId="0" borderId="17" xfId="3" applyNumberFormat="1" applyFont="1" applyFill="1" applyBorder="1" applyAlignment="1">
      <alignment horizontal="right" vertical="center"/>
    </xf>
    <xf numFmtId="166" fontId="2" fillId="5" borderId="18" xfId="3" applyNumberFormat="1" applyFont="1" applyFill="1" applyBorder="1" applyAlignment="1">
      <alignment horizontal="right" vertical="center"/>
    </xf>
    <xf numFmtId="166" fontId="2" fillId="0" borderId="18" xfId="3" applyNumberFormat="1" applyFont="1" applyFill="1" applyBorder="1" applyAlignment="1">
      <alignment horizontal="right" vertical="center"/>
    </xf>
    <xf numFmtId="166" fontId="3" fillId="5" borderId="16" xfId="3" applyNumberFormat="1" applyFont="1" applyFill="1" applyBorder="1" applyAlignment="1">
      <alignment horizontal="right" vertical="center"/>
    </xf>
    <xf numFmtId="166" fontId="3" fillId="0" borderId="16" xfId="3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wrapText="1"/>
    </xf>
    <xf numFmtId="167" fontId="2" fillId="5" borderId="19" xfId="2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0" fontId="3" fillId="5" borderId="16" xfId="0" quotePrefix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 indent="1"/>
    </xf>
    <xf numFmtId="0" fontId="3" fillId="0" borderId="24" xfId="0" applyFont="1" applyFill="1" applyBorder="1" applyAlignment="1">
      <alignment horizontal="right" vertical="center"/>
    </xf>
    <xf numFmtId="0" fontId="3" fillId="5" borderId="2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4" fontId="3" fillId="0" borderId="16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right" vertical="center"/>
    </xf>
    <xf numFmtId="2" fontId="3" fillId="5" borderId="16" xfId="3" applyNumberFormat="1" applyFont="1" applyFill="1" applyBorder="1" applyAlignment="1">
      <alignment horizontal="right" vertical="center"/>
    </xf>
    <xf numFmtId="2" fontId="3" fillId="0" borderId="16" xfId="3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167" fontId="8" fillId="0" borderId="17" xfId="2" applyNumberFormat="1" applyFont="1" applyFill="1" applyBorder="1" applyAlignment="1">
      <alignment horizontal="left" vertical="center" indent="2"/>
    </xf>
    <xf numFmtId="3" fontId="6" fillId="0" borderId="18" xfId="0" applyNumberFormat="1" applyFont="1" applyFill="1" applyBorder="1" applyAlignment="1">
      <alignment horizontal="left" vertical="center" indent="4"/>
    </xf>
    <xf numFmtId="167" fontId="6" fillId="5" borderId="18" xfId="0" applyNumberFormat="1" applyFont="1" applyFill="1" applyBorder="1" applyAlignment="1">
      <alignment vertical="center"/>
    </xf>
    <xf numFmtId="167" fontId="6" fillId="0" borderId="18" xfId="0" applyNumberFormat="1" applyFont="1" applyFill="1" applyBorder="1" applyAlignment="1">
      <alignment vertical="center"/>
    </xf>
    <xf numFmtId="3" fontId="29" fillId="0" borderId="18" xfId="0" applyNumberFormat="1" applyFont="1" applyFill="1" applyBorder="1" applyAlignment="1">
      <alignment horizontal="left" vertical="center" indent="3"/>
    </xf>
    <xf numFmtId="167" fontId="3" fillId="0" borderId="17" xfId="2" applyNumberFormat="1" applyFont="1" applyFill="1" applyBorder="1" applyAlignment="1">
      <alignment horizontal="left" vertical="center" indent="1"/>
    </xf>
    <xf numFmtId="167" fontId="3" fillId="5" borderId="17" xfId="2" applyNumberFormat="1" applyFont="1" applyFill="1" applyBorder="1" applyAlignment="1">
      <alignment vertical="center"/>
    </xf>
    <xf numFmtId="167" fontId="3" fillId="0" borderId="17" xfId="2" applyNumberFormat="1" applyFont="1" applyFill="1" applyBorder="1" applyAlignment="1">
      <alignment vertical="center"/>
    </xf>
    <xf numFmtId="167" fontId="3" fillId="5" borderId="17" xfId="2" applyNumberFormat="1" applyFont="1" applyFill="1" applyBorder="1" applyAlignment="1">
      <alignment horizontal="right" vertical="center"/>
    </xf>
    <xf numFmtId="167" fontId="6" fillId="5" borderId="18" xfId="0" applyNumberFormat="1" applyFont="1" applyFill="1" applyBorder="1" applyAlignment="1">
      <alignment horizontal="right" vertical="center"/>
    </xf>
    <xf numFmtId="167" fontId="2" fillId="0" borderId="17" xfId="2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7">
    <cellStyle name="Comma" xfId="2" builtinId="3"/>
    <cellStyle name="Dezimal_GB 2005 in Progress" xfId="1" xr:uid="{00000000-0005-0000-0000-000000000000}"/>
    <cellStyle name="Komma 2" xfId="8" xr:uid="{00000000-0005-0000-0000-000002000000}"/>
    <cellStyle name="Normal" xfId="0" builtinId="0"/>
    <cellStyle name="Perc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Summe" xfId="16" xr:uid="{73D83913-F0B9-4D25-AA31-68B64829BC2E}"/>
    <cellStyle name="Zwischensumme" xfId="7" xr:uid="{00000000-0005-0000-0000-00000B000000}"/>
    <cellStyle name="Zwischensumme 2" xfId="13" xr:uid="{1352C90C-CEF5-4175-A30D-4726C332C7FF}"/>
    <cellStyle name="Zwischensumme 2 2" xfId="15" xr:uid="{5C3B3260-F135-4405-8AB2-BD9EA3AE15F1}"/>
    <cellStyle name="Zwischensumme ohne Linie" xfId="14" xr:uid="{16EA077C-E3E2-4D93-8E22-127B12B5A7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E2000F"/>
      <color rgb="FFDEE1E3"/>
      <color rgb="FF7D8287"/>
      <color rgb="FFBEC3C8"/>
      <color rgb="FF575E62"/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54909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132647</xdr:colOff>
      <xdr:row>38</xdr:row>
      <xdr:rowOff>59390</xdr:rowOff>
    </xdr:from>
    <xdr:to>
      <xdr:col>0</xdr:col>
      <xdr:colOff>1723322</xdr:colOff>
      <xdr:row>42</xdr:row>
      <xdr:rowOff>97631</xdr:rowOff>
    </xdr:to>
    <xdr:pic>
      <xdr:nvPicPr>
        <xdr:cNvPr id="2" name="Picture 4" descr="101028 - VIG_internat_RGB_72">
          <a:extLst>
            <a:ext uri="{FF2B5EF4-FFF2-40B4-BE49-F238E27FC236}">
              <a16:creationId xmlns:a16="http://schemas.microsoft.com/office/drawing/2014/main" id="{390E8EA1-CB96-4AAC-9755-0B3F3227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47" y="6637243"/>
          <a:ext cx="1590675" cy="71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109537</xdr:colOff>
      <xdr:row>73</xdr:row>
      <xdr:rowOff>53508</xdr:rowOff>
    </xdr:from>
    <xdr:to>
      <xdr:col>0</xdr:col>
      <xdr:colOff>1700212</xdr:colOff>
      <xdr:row>77</xdr:row>
      <xdr:rowOff>98053</xdr:rowOff>
    </xdr:to>
    <xdr:pic>
      <xdr:nvPicPr>
        <xdr:cNvPr id="3" name="Picture 4" descr="101028 - VIG_internat_RGB_72">
          <a:extLst>
            <a:ext uri="{FF2B5EF4-FFF2-40B4-BE49-F238E27FC236}">
              <a16:creationId xmlns:a16="http://schemas.microsoft.com/office/drawing/2014/main" id="{931EFE9E-CFCE-4CC4-B941-E4C700C5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13242832"/>
          <a:ext cx="1590675" cy="716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29</xdr:row>
      <xdr:rowOff>171450</xdr:rowOff>
    </xdr:from>
    <xdr:to>
      <xdr:col>0</xdr:col>
      <xdr:colOff>1762125</xdr:colOff>
      <xdr:row>33</xdr:row>
      <xdr:rowOff>78921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4</xdr:row>
      <xdr:rowOff>78921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88372541-760E-43F2-8790-F991A6FA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3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946B306B-560A-4E3A-AA63-BA96FAA1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BD9F16B-79A3-4241-A2CB-9BA85386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772644B-606C-4748-9EEF-A3668CA3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22/Rechnungswesen/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8:I29"/>
  <sheetViews>
    <sheetView showGridLines="0" tabSelected="1" view="pageBreakPreview" zoomScale="85" zoomScaleNormal="100" zoomScaleSheetLayoutView="85" workbookViewId="0">
      <selection activeCell="I1" sqref="I1"/>
    </sheetView>
  </sheetViews>
  <sheetFormatPr defaultColWidth="9.85546875" defaultRowHeight="12.75" x14ac:dyDescent="0.2"/>
  <cols>
    <col min="1" max="1" width="9.85546875" style="2" customWidth="1"/>
    <col min="2" max="2" width="12.5703125" style="2" customWidth="1"/>
    <col min="3" max="3" width="43.5703125" style="2" bestFit="1" customWidth="1"/>
    <col min="4" max="8" width="9.85546875" style="2" customWidth="1"/>
    <col min="9" max="9" width="9.85546875" style="7" customWidth="1"/>
    <col min="10" max="16384" width="9.85546875" style="2"/>
  </cols>
  <sheetData>
    <row r="8" spans="1:9" ht="20.25" x14ac:dyDescent="0.3">
      <c r="A8" s="56" t="s">
        <v>106</v>
      </c>
      <c r="B8" s="13"/>
      <c r="C8" s="13"/>
      <c r="D8" s="13"/>
      <c r="E8" s="56" t="s">
        <v>105</v>
      </c>
      <c r="F8" s="14"/>
      <c r="G8" s="14"/>
      <c r="H8" s="15"/>
    </row>
    <row r="11" spans="1:9" s="16" customFormat="1" ht="30" customHeight="1" thickBot="1" x14ac:dyDescent="0.25">
      <c r="A11" s="57" t="s">
        <v>16</v>
      </c>
      <c r="B11" s="57"/>
      <c r="C11" s="57"/>
      <c r="D11" s="57"/>
      <c r="E11" s="57"/>
      <c r="F11" s="57"/>
      <c r="G11" s="57"/>
      <c r="H11" s="58" t="s">
        <v>3</v>
      </c>
      <c r="I11" s="10"/>
    </row>
    <row r="13" spans="1:9" ht="19.5" customHeight="1" x14ac:dyDescent="0.2">
      <c r="C13" s="59" t="s">
        <v>112</v>
      </c>
      <c r="D13" s="59"/>
      <c r="E13" s="59"/>
      <c r="F13" s="59"/>
      <c r="G13" s="59"/>
      <c r="H13" s="217">
        <v>2</v>
      </c>
      <c r="I13" s="18"/>
    </row>
    <row r="14" spans="1:9" ht="19.5" customHeight="1" x14ac:dyDescent="0.2">
      <c r="C14" s="60" t="s">
        <v>2</v>
      </c>
      <c r="D14" s="60"/>
      <c r="E14" s="60"/>
      <c r="F14" s="60"/>
      <c r="G14" s="60"/>
      <c r="H14" s="218">
        <v>5</v>
      </c>
      <c r="I14" s="18"/>
    </row>
    <row r="15" spans="1:9" ht="19.5" customHeight="1" x14ac:dyDescent="0.2">
      <c r="C15" s="60" t="s">
        <v>14</v>
      </c>
      <c r="D15" s="60"/>
      <c r="E15" s="60"/>
      <c r="F15" s="60"/>
      <c r="G15" s="60"/>
      <c r="H15" s="218">
        <v>6</v>
      </c>
      <c r="I15" s="18"/>
    </row>
    <row r="16" spans="1:9" ht="19.5" customHeight="1" x14ac:dyDescent="0.2">
      <c r="C16" s="60" t="s">
        <v>107</v>
      </c>
      <c r="D16" s="60"/>
      <c r="E16" s="60"/>
      <c r="F16" s="60"/>
      <c r="G16" s="60"/>
      <c r="H16" s="218">
        <v>8</v>
      </c>
      <c r="I16" s="18"/>
    </row>
    <row r="17" spans="1:9" x14ac:dyDescent="0.2">
      <c r="C17" s="7"/>
      <c r="D17" s="7"/>
      <c r="E17" s="7"/>
      <c r="F17" s="7"/>
      <c r="G17" s="7"/>
      <c r="H17" s="7"/>
    </row>
    <row r="20" spans="1:9" s="16" customFormat="1" ht="30" customHeight="1" thickBot="1" x14ac:dyDescent="0.25">
      <c r="A20" s="57" t="s">
        <v>15</v>
      </c>
      <c r="B20" s="57"/>
      <c r="C20" s="57"/>
      <c r="D20" s="57"/>
      <c r="E20" s="57"/>
      <c r="F20" s="57"/>
      <c r="G20" s="57"/>
      <c r="H20" s="58" t="s">
        <v>3</v>
      </c>
      <c r="I20" s="10"/>
    </row>
    <row r="21" spans="1:9" ht="12.75" customHeight="1" x14ac:dyDescent="0.2">
      <c r="A21" s="8"/>
      <c r="B21" s="8"/>
      <c r="C21" s="8"/>
      <c r="D21" s="8"/>
      <c r="E21" s="8"/>
      <c r="F21" s="8"/>
      <c r="G21" s="8"/>
      <c r="H21" s="9"/>
      <c r="I21" s="10"/>
    </row>
    <row r="22" spans="1:9" ht="19.5" customHeight="1" x14ac:dyDescent="0.25">
      <c r="B22" s="17"/>
      <c r="C22" s="59" t="s">
        <v>0</v>
      </c>
      <c r="D22" s="59"/>
      <c r="E22" s="59"/>
      <c r="F22" s="59"/>
      <c r="G22" s="59"/>
      <c r="H22" s="59">
        <v>9</v>
      </c>
      <c r="I22" s="18"/>
    </row>
    <row r="23" spans="1:9" ht="19.5" customHeight="1" x14ac:dyDescent="0.25">
      <c r="B23" s="17"/>
      <c r="C23" s="59" t="s">
        <v>97</v>
      </c>
      <c r="D23" s="59"/>
      <c r="E23" s="59"/>
      <c r="F23" s="59"/>
      <c r="G23" s="59"/>
      <c r="H23" s="59">
        <v>10</v>
      </c>
      <c r="I23" s="18"/>
    </row>
    <row r="24" spans="1:9" ht="19.5" customHeight="1" x14ac:dyDescent="0.25">
      <c r="B24" s="17"/>
      <c r="C24" s="59" t="s">
        <v>98</v>
      </c>
      <c r="D24" s="59"/>
      <c r="E24" s="59"/>
      <c r="F24" s="59"/>
      <c r="G24" s="59"/>
      <c r="H24" s="59">
        <v>11</v>
      </c>
      <c r="I24" s="18"/>
    </row>
    <row r="25" spans="1:9" ht="19.5" customHeight="1" x14ac:dyDescent="0.25">
      <c r="B25" s="17"/>
      <c r="C25" s="59" t="s">
        <v>99</v>
      </c>
      <c r="D25" s="59"/>
      <c r="E25" s="59"/>
      <c r="F25" s="59"/>
      <c r="G25" s="59"/>
      <c r="H25" s="59">
        <v>12</v>
      </c>
      <c r="I25" s="18"/>
    </row>
    <row r="26" spans="1:9" ht="12.75" customHeight="1" x14ac:dyDescent="0.2">
      <c r="A26" s="205"/>
      <c r="B26" s="205"/>
      <c r="C26" s="205"/>
      <c r="D26" s="205"/>
      <c r="E26" s="205"/>
      <c r="F26" s="205"/>
      <c r="G26" s="205"/>
      <c r="H26" s="205"/>
    </row>
    <row r="27" spans="1:9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9" x14ac:dyDescent="0.2">
      <c r="A28" s="150" t="s">
        <v>104</v>
      </c>
      <c r="B28" s="205"/>
      <c r="C28" s="205"/>
      <c r="D28" s="205"/>
      <c r="E28" s="205"/>
      <c r="F28" s="205"/>
      <c r="G28" s="205"/>
      <c r="H28" s="205"/>
    </row>
    <row r="29" spans="1:9" ht="33.75" customHeight="1" x14ac:dyDescent="0.2"/>
  </sheetData>
  <phoneticPr fontId="9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106"/>
  <sheetViews>
    <sheetView showGridLines="0" view="pageBreakPreview" zoomScale="85" zoomScaleNormal="8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3.5" customHeight="1" x14ac:dyDescent="0.2"/>
    <row r="2" spans="1:4" ht="13.5" customHeight="1" x14ac:dyDescent="0.2"/>
    <row r="3" spans="1:4" ht="13.5" customHeight="1" x14ac:dyDescent="0.2"/>
    <row r="4" spans="1:4" ht="13.5" customHeight="1" x14ac:dyDescent="0.2"/>
    <row r="5" spans="1:4" ht="13.5" customHeight="1" x14ac:dyDescent="0.2">
      <c r="D5" s="33"/>
    </row>
    <row r="6" spans="1:4" ht="13.5" customHeight="1" x14ac:dyDescent="0.2">
      <c r="D6" s="33"/>
    </row>
    <row r="7" spans="1:4" ht="13.5" customHeight="1" x14ac:dyDescent="0.2">
      <c r="D7" s="33"/>
    </row>
    <row r="8" spans="1:4" ht="18" x14ac:dyDescent="0.25">
      <c r="A8" s="80" t="s">
        <v>29</v>
      </c>
      <c r="B8" s="19"/>
      <c r="D8" s="33"/>
    </row>
    <row r="9" spans="1:4" ht="13.5" customHeight="1" x14ac:dyDescent="0.2">
      <c r="D9" s="33"/>
    </row>
    <row r="10" spans="1:4" ht="13.5" customHeight="1" thickBot="1" x14ac:dyDescent="0.25">
      <c r="A10" s="198" t="s">
        <v>100</v>
      </c>
      <c r="B10" s="180" t="s">
        <v>105</v>
      </c>
      <c r="C10" s="177" t="s">
        <v>108</v>
      </c>
      <c r="D10" s="185" t="s">
        <v>28</v>
      </c>
    </row>
    <row r="11" spans="1:4" ht="13.5" customHeight="1" x14ac:dyDescent="0.2">
      <c r="A11" s="66" t="s">
        <v>30</v>
      </c>
      <c r="B11" s="72">
        <v>585.01</v>
      </c>
      <c r="C11" s="67">
        <v>550.82000000000005</v>
      </c>
      <c r="D11" s="77">
        <v>6.21</v>
      </c>
    </row>
    <row r="12" spans="1:4" ht="13.5" customHeight="1" x14ac:dyDescent="0.2">
      <c r="A12" s="64" t="s">
        <v>31</v>
      </c>
      <c r="B12" s="70">
        <v>5918.96</v>
      </c>
      <c r="C12" s="65">
        <v>5380.41</v>
      </c>
      <c r="D12" s="75">
        <v>10.01</v>
      </c>
    </row>
    <row r="13" spans="1:4" ht="13.5" customHeight="1" x14ac:dyDescent="0.2">
      <c r="A13" s="61" t="s">
        <v>32</v>
      </c>
      <c r="B13" s="71">
        <v>4628.8</v>
      </c>
      <c r="C13" s="62">
        <v>4160.51</v>
      </c>
      <c r="D13" s="76">
        <v>11.26</v>
      </c>
    </row>
    <row r="14" spans="1:4" ht="13.5" customHeight="1" x14ac:dyDescent="0.2">
      <c r="A14" s="61" t="s">
        <v>33</v>
      </c>
      <c r="B14" s="71">
        <v>605.35</v>
      </c>
      <c r="C14" s="62">
        <v>527.24</v>
      </c>
      <c r="D14" s="76">
        <v>14.81</v>
      </c>
    </row>
    <row r="15" spans="1:4" ht="13.5" customHeight="1" x14ac:dyDescent="0.2">
      <c r="A15" s="61" t="s">
        <v>34</v>
      </c>
      <c r="B15" s="71">
        <v>317.27</v>
      </c>
      <c r="C15" s="62">
        <v>275.60000000000002</v>
      </c>
      <c r="D15" s="76">
        <v>15.12</v>
      </c>
    </row>
    <row r="16" spans="1:4" ht="13.5" customHeight="1" x14ac:dyDescent="0.2">
      <c r="A16" s="61" t="s">
        <v>35</v>
      </c>
      <c r="B16" s="71">
        <v>-24.64</v>
      </c>
      <c r="C16" s="62">
        <v>-3.38</v>
      </c>
      <c r="D16" s="76" t="s">
        <v>26</v>
      </c>
    </row>
    <row r="17" spans="1:4" ht="13.5" customHeight="1" x14ac:dyDescent="0.2">
      <c r="A17" s="61" t="s">
        <v>36</v>
      </c>
      <c r="B17" s="71">
        <v>67.78</v>
      </c>
      <c r="C17" s="62">
        <v>80.19</v>
      </c>
      <c r="D17" s="76">
        <v>-15.48</v>
      </c>
    </row>
    <row r="18" spans="1:4" ht="13.5" customHeight="1" x14ac:dyDescent="0.2">
      <c r="A18" s="61" t="s">
        <v>37</v>
      </c>
      <c r="B18" s="71">
        <v>324.41000000000003</v>
      </c>
      <c r="C18" s="62">
        <v>340.25</v>
      </c>
      <c r="D18" s="76">
        <v>-4.66</v>
      </c>
    </row>
    <row r="19" spans="1:4" ht="13.5" customHeight="1" x14ac:dyDescent="0.2">
      <c r="A19" s="63" t="s">
        <v>38</v>
      </c>
      <c r="B19" s="71">
        <v>-5013.8599999999997</v>
      </c>
      <c r="C19" s="62">
        <v>-4807.42</v>
      </c>
      <c r="D19" s="76">
        <v>4.29</v>
      </c>
    </row>
    <row r="20" spans="1:4" ht="13.5" customHeight="1" x14ac:dyDescent="0.2">
      <c r="A20" s="61" t="s">
        <v>39</v>
      </c>
      <c r="B20" s="71">
        <v>-4983.99</v>
      </c>
      <c r="C20" s="62">
        <v>-4811.03</v>
      </c>
      <c r="D20" s="76">
        <v>3.6</v>
      </c>
    </row>
    <row r="21" spans="1:4" ht="13.5" customHeight="1" x14ac:dyDescent="0.2">
      <c r="A21" s="61" t="s">
        <v>40</v>
      </c>
      <c r="B21" s="71">
        <v>-29.87</v>
      </c>
      <c r="C21" s="62">
        <v>3.61</v>
      </c>
      <c r="D21" s="182" t="s">
        <v>27</v>
      </c>
    </row>
    <row r="22" spans="1:4" ht="13.5" customHeight="1" x14ac:dyDescent="0.2">
      <c r="A22" s="63" t="s">
        <v>41</v>
      </c>
      <c r="B22" s="71">
        <v>-320.08</v>
      </c>
      <c r="C22" s="62">
        <v>-22.18</v>
      </c>
      <c r="D22" s="76" t="s">
        <v>26</v>
      </c>
    </row>
    <row r="23" spans="1:4" ht="13.5" customHeight="1" x14ac:dyDescent="0.2">
      <c r="A23" s="61" t="s">
        <v>42</v>
      </c>
      <c r="B23" s="71">
        <v>-760.6</v>
      </c>
      <c r="C23" s="62">
        <v>-793.78</v>
      </c>
      <c r="D23" s="76">
        <v>-4.18</v>
      </c>
    </row>
    <row r="24" spans="1:4" ht="13.5" customHeight="1" x14ac:dyDescent="0.2">
      <c r="A24" s="61" t="s">
        <v>43</v>
      </c>
      <c r="B24" s="71">
        <v>440.52</v>
      </c>
      <c r="C24" s="62">
        <v>771.61</v>
      </c>
      <c r="D24" s="76">
        <v>-42.91</v>
      </c>
    </row>
    <row r="25" spans="1:4" ht="13.5" customHeight="1" x14ac:dyDescent="0.2">
      <c r="A25" s="66" t="s">
        <v>107</v>
      </c>
      <c r="B25" s="72">
        <v>223.13</v>
      </c>
      <c r="C25" s="67">
        <v>233.36</v>
      </c>
      <c r="D25" s="77">
        <v>-4.38</v>
      </c>
    </row>
    <row r="26" spans="1:4" ht="13.5" customHeight="1" x14ac:dyDescent="0.2">
      <c r="A26" s="64" t="s">
        <v>44</v>
      </c>
      <c r="B26" s="70">
        <v>1154.08</v>
      </c>
      <c r="C26" s="65">
        <v>1098.4100000000001</v>
      </c>
      <c r="D26" s="75">
        <v>5.07</v>
      </c>
    </row>
    <row r="27" spans="1:4" ht="13.5" customHeight="1" x14ac:dyDescent="0.2">
      <c r="A27" s="63" t="s">
        <v>45</v>
      </c>
      <c r="B27" s="71">
        <v>33.4</v>
      </c>
      <c r="C27" s="62">
        <v>30.03</v>
      </c>
      <c r="D27" s="76">
        <v>11.22</v>
      </c>
    </row>
    <row r="28" spans="1:4" ht="13.5" customHeight="1" x14ac:dyDescent="0.2">
      <c r="A28" s="63" t="s">
        <v>46</v>
      </c>
      <c r="B28" s="71">
        <v>-980.1</v>
      </c>
      <c r="C28" s="62">
        <v>-910.83</v>
      </c>
      <c r="D28" s="76">
        <v>7.61</v>
      </c>
    </row>
    <row r="29" spans="1:4" ht="13.5" customHeight="1" x14ac:dyDescent="0.2">
      <c r="A29" s="63" t="s">
        <v>47</v>
      </c>
      <c r="B29" s="71">
        <v>15.75</v>
      </c>
      <c r="C29" s="62">
        <v>15.74</v>
      </c>
      <c r="D29" s="76">
        <v>0.06</v>
      </c>
    </row>
    <row r="30" spans="1:4" ht="13.5" customHeight="1" x14ac:dyDescent="0.2">
      <c r="A30" s="66" t="s">
        <v>48</v>
      </c>
      <c r="B30" s="72">
        <v>-37.89</v>
      </c>
      <c r="C30" s="67">
        <v>-52.08</v>
      </c>
      <c r="D30" s="77">
        <v>-27.24</v>
      </c>
    </row>
    <row r="31" spans="1:4" ht="13.5" customHeight="1" x14ac:dyDescent="0.2">
      <c r="A31" s="66" t="s">
        <v>49</v>
      </c>
      <c r="B31" s="72">
        <v>-289.25</v>
      </c>
      <c r="C31" s="67">
        <v>-269.11</v>
      </c>
      <c r="D31" s="77">
        <v>7.48</v>
      </c>
    </row>
    <row r="32" spans="1:4" s="17" customFormat="1" ht="16.5" customHeight="1" thickBot="1" x14ac:dyDescent="0.3">
      <c r="A32" s="82" t="s">
        <v>25</v>
      </c>
      <c r="B32" s="83">
        <v>480.99</v>
      </c>
      <c r="C32" s="84">
        <v>462.98</v>
      </c>
      <c r="D32" s="85">
        <v>3.89</v>
      </c>
    </row>
    <row r="33" spans="1:4" ht="13.5" customHeight="1" x14ac:dyDescent="0.2">
      <c r="A33" s="69" t="s">
        <v>23</v>
      </c>
      <c r="B33" s="74">
        <v>0</v>
      </c>
      <c r="C33" s="68">
        <v>-0.09</v>
      </c>
      <c r="D33" s="206" t="s">
        <v>27</v>
      </c>
    </row>
    <row r="34" spans="1:4" s="17" customFormat="1" ht="16.5" customHeight="1" thickBot="1" x14ac:dyDescent="0.3">
      <c r="A34" s="82" t="s">
        <v>18</v>
      </c>
      <c r="B34" s="83">
        <v>480.99</v>
      </c>
      <c r="C34" s="84">
        <v>462.88</v>
      </c>
      <c r="D34" s="85">
        <v>3.91</v>
      </c>
    </row>
    <row r="35" spans="1:4" ht="13.5" customHeight="1" x14ac:dyDescent="0.2">
      <c r="A35" s="69" t="s">
        <v>4</v>
      </c>
      <c r="B35" s="74">
        <v>-118.44</v>
      </c>
      <c r="C35" s="68">
        <v>-110.11</v>
      </c>
      <c r="D35" s="79">
        <v>7.57</v>
      </c>
    </row>
    <row r="36" spans="1:4" ht="13.5" customHeight="1" x14ac:dyDescent="0.2">
      <c r="A36" s="69" t="s">
        <v>50</v>
      </c>
      <c r="B36" s="74">
        <v>-10.87</v>
      </c>
      <c r="C36" s="68">
        <v>-9.3800000000000008</v>
      </c>
      <c r="D36" s="79">
        <v>15.84</v>
      </c>
    </row>
    <row r="37" spans="1:4" s="17" customFormat="1" ht="16.5" customHeight="1" thickBot="1" x14ac:dyDescent="0.3">
      <c r="A37" s="31" t="s">
        <v>51</v>
      </c>
      <c r="B37" s="73">
        <v>351.68</v>
      </c>
      <c r="C37" s="32">
        <v>343.39</v>
      </c>
      <c r="D37" s="78">
        <v>2.41</v>
      </c>
    </row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>
      <c r="D42" s="33"/>
    </row>
    <row r="43" spans="1:4" ht="13.5" customHeight="1" x14ac:dyDescent="0.2">
      <c r="D43" s="33"/>
    </row>
    <row r="44" spans="1:4" ht="13.5" customHeight="1" x14ac:dyDescent="0.2">
      <c r="D44" s="33"/>
    </row>
    <row r="45" spans="1:4" ht="18" x14ac:dyDescent="0.25">
      <c r="A45" s="80" t="s">
        <v>29</v>
      </c>
      <c r="B45" s="19"/>
      <c r="D45" s="33"/>
    </row>
    <row r="46" spans="1:4" ht="13.5" customHeight="1" x14ac:dyDescent="0.2">
      <c r="D46" s="33"/>
    </row>
    <row r="47" spans="1:4" ht="16.5" thickBot="1" x14ac:dyDescent="0.25">
      <c r="A47" s="198" t="s">
        <v>17</v>
      </c>
      <c r="B47" s="180" t="s">
        <v>105</v>
      </c>
      <c r="C47" s="177" t="s">
        <v>108</v>
      </c>
      <c r="D47" s="185" t="s">
        <v>28</v>
      </c>
    </row>
    <row r="48" spans="1:4" ht="15.75" x14ac:dyDescent="0.2">
      <c r="A48" s="67" t="s">
        <v>30</v>
      </c>
      <c r="B48" s="181">
        <v>273.18</v>
      </c>
      <c r="C48" s="172">
        <v>312.89999999999998</v>
      </c>
      <c r="D48" s="181">
        <v>-12.69</v>
      </c>
    </row>
    <row r="49" spans="1:4" x14ac:dyDescent="0.2">
      <c r="A49" s="169" t="s">
        <v>31</v>
      </c>
      <c r="B49" s="138">
        <v>4795.34</v>
      </c>
      <c r="C49" s="139">
        <v>4284</v>
      </c>
      <c r="D49" s="138">
        <v>11.94</v>
      </c>
    </row>
    <row r="50" spans="1:4" x14ac:dyDescent="0.2">
      <c r="A50" s="165" t="s">
        <v>32</v>
      </c>
      <c r="B50" s="141">
        <v>4610.57</v>
      </c>
      <c r="C50" s="142">
        <v>4143.3900000000003</v>
      </c>
      <c r="D50" s="141">
        <v>11.28</v>
      </c>
    </row>
    <row r="51" spans="1:4" x14ac:dyDescent="0.2">
      <c r="A51" s="165" t="s">
        <v>33</v>
      </c>
      <c r="B51" s="141">
        <v>111.28</v>
      </c>
      <c r="C51" s="142">
        <v>65.349999999999994</v>
      </c>
      <c r="D51" s="141">
        <v>70.28</v>
      </c>
    </row>
    <row r="52" spans="1:4" x14ac:dyDescent="0.2">
      <c r="A52" s="165" t="s">
        <v>34</v>
      </c>
      <c r="B52" s="141">
        <v>12.1</v>
      </c>
      <c r="C52" s="142">
        <v>5.85</v>
      </c>
      <c r="D52" s="141" t="s">
        <v>26</v>
      </c>
    </row>
    <row r="53" spans="1:4" x14ac:dyDescent="0.2">
      <c r="A53" s="166" t="s">
        <v>35</v>
      </c>
      <c r="B53" s="182">
        <v>18.61</v>
      </c>
      <c r="C53" s="167">
        <v>25.67</v>
      </c>
      <c r="D53" s="141">
        <v>-27.5</v>
      </c>
    </row>
    <row r="54" spans="1:4" x14ac:dyDescent="0.2">
      <c r="A54" s="166" t="s">
        <v>36</v>
      </c>
      <c r="B54" s="182">
        <v>6.38</v>
      </c>
      <c r="C54" s="167">
        <v>4.3600000000000003</v>
      </c>
      <c r="D54" s="141">
        <v>46.33</v>
      </c>
    </row>
    <row r="55" spans="1:4" x14ac:dyDescent="0.2">
      <c r="A55" s="166" t="s">
        <v>37</v>
      </c>
      <c r="B55" s="182">
        <v>36.4</v>
      </c>
      <c r="C55" s="167">
        <v>39.39</v>
      </c>
      <c r="D55" s="141">
        <v>-7.59</v>
      </c>
    </row>
    <row r="56" spans="1:4" x14ac:dyDescent="0.2">
      <c r="A56" s="168" t="s">
        <v>38</v>
      </c>
      <c r="B56" s="182">
        <v>-4224.54</v>
      </c>
      <c r="C56" s="167">
        <v>-3957.99</v>
      </c>
      <c r="D56" s="141">
        <v>6.73</v>
      </c>
    </row>
    <row r="57" spans="1:4" x14ac:dyDescent="0.2">
      <c r="A57" s="166" t="s">
        <v>39</v>
      </c>
      <c r="B57" s="182">
        <v>-4212.1899999999996</v>
      </c>
      <c r="C57" s="167">
        <v>-3952.71</v>
      </c>
      <c r="D57" s="141">
        <v>6.56</v>
      </c>
    </row>
    <row r="58" spans="1:4" x14ac:dyDescent="0.2">
      <c r="A58" s="166" t="s">
        <v>40</v>
      </c>
      <c r="B58" s="182">
        <v>-12.35</v>
      </c>
      <c r="C58" s="167">
        <v>-5.28</v>
      </c>
      <c r="D58" s="141" t="s">
        <v>26</v>
      </c>
    </row>
    <row r="59" spans="1:4" x14ac:dyDescent="0.2">
      <c r="A59" s="168" t="s">
        <v>41</v>
      </c>
      <c r="B59" s="182">
        <v>-297.62</v>
      </c>
      <c r="C59" s="167">
        <v>-13.1</v>
      </c>
      <c r="D59" s="141" t="s">
        <v>26</v>
      </c>
    </row>
    <row r="60" spans="1:4" x14ac:dyDescent="0.2">
      <c r="A60" s="166" t="s">
        <v>42</v>
      </c>
      <c r="B60" s="182">
        <v>-727.56</v>
      </c>
      <c r="C60" s="167">
        <v>-744.92</v>
      </c>
      <c r="D60" s="141">
        <v>-2.33</v>
      </c>
    </row>
    <row r="61" spans="1:4" x14ac:dyDescent="0.2">
      <c r="A61" s="166" t="s">
        <v>43</v>
      </c>
      <c r="B61" s="182">
        <v>429.94</v>
      </c>
      <c r="C61" s="167">
        <v>731.82</v>
      </c>
      <c r="D61" s="141">
        <v>-41.25</v>
      </c>
    </row>
    <row r="62" spans="1:4" ht="15.75" x14ac:dyDescent="0.2">
      <c r="A62" s="67" t="s">
        <v>107</v>
      </c>
      <c r="B62" s="181">
        <v>157.44999999999999</v>
      </c>
      <c r="C62" s="172">
        <v>140.97999999999999</v>
      </c>
      <c r="D62" s="181">
        <v>11.68</v>
      </c>
    </row>
    <row r="63" spans="1:4" x14ac:dyDescent="0.2">
      <c r="A63" s="170" t="s">
        <v>44</v>
      </c>
      <c r="B63" s="183">
        <v>204.78</v>
      </c>
      <c r="C63" s="171">
        <v>176.09</v>
      </c>
      <c r="D63" s="138">
        <v>16.29</v>
      </c>
    </row>
    <row r="64" spans="1:4" x14ac:dyDescent="0.2">
      <c r="A64" s="168" t="s">
        <v>45</v>
      </c>
      <c r="B64" s="182">
        <v>19.25</v>
      </c>
      <c r="C64" s="167">
        <v>19.059999999999999</v>
      </c>
      <c r="D64" s="141">
        <v>1</v>
      </c>
    </row>
    <row r="65" spans="1:4" x14ac:dyDescent="0.2">
      <c r="A65" s="168" t="s">
        <v>46</v>
      </c>
      <c r="B65" s="182">
        <v>-83.03</v>
      </c>
      <c r="C65" s="167">
        <v>-69.98</v>
      </c>
      <c r="D65" s="141">
        <v>18.649999999999999</v>
      </c>
    </row>
    <row r="66" spans="1:4" x14ac:dyDescent="0.2">
      <c r="A66" s="168" t="s">
        <v>47</v>
      </c>
      <c r="B66" s="182">
        <v>16.45</v>
      </c>
      <c r="C66" s="167">
        <v>15.81</v>
      </c>
      <c r="D66" s="141">
        <v>4.05</v>
      </c>
    </row>
    <row r="67" spans="1:4" ht="15.75" x14ac:dyDescent="0.2">
      <c r="A67" s="173" t="s">
        <v>48</v>
      </c>
      <c r="B67" s="77">
        <v>-30.74</v>
      </c>
      <c r="C67" s="174">
        <v>-41.49</v>
      </c>
      <c r="D67" s="181">
        <v>-25.91</v>
      </c>
    </row>
    <row r="68" spans="1:4" ht="15.75" x14ac:dyDescent="0.2">
      <c r="A68" s="173" t="s">
        <v>49</v>
      </c>
      <c r="B68" s="77">
        <v>-199.77</v>
      </c>
      <c r="C68" s="174">
        <v>-238.42</v>
      </c>
      <c r="D68" s="181">
        <v>-16.21</v>
      </c>
    </row>
    <row r="69" spans="1:4" ht="16.5" thickBot="1" x14ac:dyDescent="0.25">
      <c r="A69" s="178" t="s">
        <v>25</v>
      </c>
      <c r="B69" s="184">
        <v>200.12</v>
      </c>
      <c r="C69" s="179">
        <v>173.98</v>
      </c>
      <c r="D69" s="184">
        <v>15.02</v>
      </c>
    </row>
    <row r="70" spans="1:4" x14ac:dyDescent="0.2">
      <c r="A70" s="175" t="s">
        <v>23</v>
      </c>
      <c r="B70" s="136">
        <v>0</v>
      </c>
      <c r="C70" s="176">
        <v>-0.09</v>
      </c>
      <c r="D70" s="136" t="s">
        <v>27</v>
      </c>
    </row>
    <row r="71" spans="1:4" ht="16.5" thickBot="1" x14ac:dyDescent="0.25">
      <c r="A71" s="178" t="s">
        <v>18</v>
      </c>
      <c r="B71" s="184">
        <v>200.12</v>
      </c>
      <c r="C71" s="179">
        <v>173.88</v>
      </c>
      <c r="D71" s="184">
        <v>15.09</v>
      </c>
    </row>
    <row r="72" spans="1:4" ht="13.5" customHeight="1" x14ac:dyDescent="0.2"/>
    <row r="73" spans="1:4" ht="13.5" customHeight="1" x14ac:dyDescent="0.2"/>
    <row r="74" spans="1:4" ht="13.5" customHeight="1" x14ac:dyDescent="0.2"/>
    <row r="75" spans="1:4" ht="13.5" customHeight="1" x14ac:dyDescent="0.2"/>
    <row r="76" spans="1:4" ht="13.5" customHeight="1" x14ac:dyDescent="0.2">
      <c r="D76" s="33"/>
    </row>
    <row r="77" spans="1:4" ht="13.5" customHeight="1" x14ac:dyDescent="0.2">
      <c r="D77" s="33"/>
    </row>
    <row r="78" spans="1:4" ht="13.5" customHeight="1" x14ac:dyDescent="0.2">
      <c r="D78" s="33"/>
    </row>
    <row r="79" spans="1:4" ht="13.5" customHeight="1" x14ac:dyDescent="0.2">
      <c r="D79" s="33"/>
    </row>
    <row r="80" spans="1:4" ht="18" x14ac:dyDescent="0.25">
      <c r="A80" s="80" t="s">
        <v>29</v>
      </c>
      <c r="B80" s="19"/>
      <c r="D80" s="33"/>
    </row>
    <row r="81" spans="1:4" ht="13.5" customHeight="1" x14ac:dyDescent="0.2">
      <c r="D81" s="33"/>
    </row>
    <row r="82" spans="1:4" ht="16.5" thickBot="1" x14ac:dyDescent="0.25">
      <c r="A82" s="198" t="s">
        <v>77</v>
      </c>
      <c r="B82" s="180" t="s">
        <v>105</v>
      </c>
      <c r="C82" s="177" t="s">
        <v>108</v>
      </c>
      <c r="D82" s="185" t="s">
        <v>1</v>
      </c>
    </row>
    <row r="83" spans="1:4" ht="15.75" x14ac:dyDescent="0.2">
      <c r="A83" s="67" t="s">
        <v>30</v>
      </c>
      <c r="B83" s="181">
        <v>311.83</v>
      </c>
      <c r="C83" s="172">
        <v>237.91</v>
      </c>
      <c r="D83" s="181">
        <v>31.07</v>
      </c>
    </row>
    <row r="84" spans="1:4" x14ac:dyDescent="0.2">
      <c r="A84" s="169" t="s">
        <v>31</v>
      </c>
      <c r="B84" s="138">
        <v>1123.6199999999999</v>
      </c>
      <c r="C84" s="139">
        <v>1096.4100000000001</v>
      </c>
      <c r="D84" s="138">
        <v>2.48</v>
      </c>
    </row>
    <row r="85" spans="1:4" x14ac:dyDescent="0.2">
      <c r="A85" s="165" t="s">
        <v>32</v>
      </c>
      <c r="B85" s="141">
        <v>18.23</v>
      </c>
      <c r="C85" s="142">
        <v>17.13</v>
      </c>
      <c r="D85" s="141">
        <v>6.42</v>
      </c>
    </row>
    <row r="86" spans="1:4" x14ac:dyDescent="0.2">
      <c r="A86" s="165" t="s">
        <v>33</v>
      </c>
      <c r="B86" s="141">
        <v>494.06</v>
      </c>
      <c r="C86" s="142">
        <v>461.89</v>
      </c>
      <c r="D86" s="141">
        <v>6.96</v>
      </c>
    </row>
    <row r="87" spans="1:4" x14ac:dyDescent="0.2">
      <c r="A87" s="165" t="s">
        <v>34</v>
      </c>
      <c r="B87" s="141">
        <v>305.17</v>
      </c>
      <c r="C87" s="142">
        <v>269.76</v>
      </c>
      <c r="D87" s="141">
        <v>13.13</v>
      </c>
    </row>
    <row r="88" spans="1:4" x14ac:dyDescent="0.2">
      <c r="A88" s="166" t="s">
        <v>35</v>
      </c>
      <c r="B88" s="182">
        <v>-43.25</v>
      </c>
      <c r="C88" s="167">
        <v>-29.05</v>
      </c>
      <c r="D88" s="141">
        <v>48.88</v>
      </c>
    </row>
    <row r="89" spans="1:4" x14ac:dyDescent="0.2">
      <c r="A89" s="166" t="s">
        <v>36</v>
      </c>
      <c r="B89" s="182">
        <v>61.4</v>
      </c>
      <c r="C89" s="167">
        <v>75.83</v>
      </c>
      <c r="D89" s="141">
        <v>-19.03</v>
      </c>
    </row>
    <row r="90" spans="1:4" x14ac:dyDescent="0.2">
      <c r="A90" s="166" t="s">
        <v>37</v>
      </c>
      <c r="B90" s="182">
        <v>288.01</v>
      </c>
      <c r="C90" s="167">
        <v>300.85000000000002</v>
      </c>
      <c r="D90" s="141">
        <v>-4.2699999999999996</v>
      </c>
    </row>
    <row r="91" spans="1:4" x14ac:dyDescent="0.2">
      <c r="A91" s="168" t="s">
        <v>38</v>
      </c>
      <c r="B91" s="182">
        <v>-789.33</v>
      </c>
      <c r="C91" s="167">
        <v>-849.43</v>
      </c>
      <c r="D91" s="141">
        <v>-7.08</v>
      </c>
    </row>
    <row r="92" spans="1:4" x14ac:dyDescent="0.2">
      <c r="A92" s="166" t="s">
        <v>39</v>
      </c>
      <c r="B92" s="182">
        <v>-771.8</v>
      </c>
      <c r="C92" s="167">
        <v>-858.32</v>
      </c>
      <c r="D92" s="141">
        <v>-10.08</v>
      </c>
    </row>
    <row r="93" spans="1:4" x14ac:dyDescent="0.2">
      <c r="A93" s="166" t="s">
        <v>40</v>
      </c>
      <c r="B93" s="182">
        <v>-17.52</v>
      </c>
      <c r="C93" s="167">
        <v>8.89</v>
      </c>
      <c r="D93" s="141" t="s">
        <v>27</v>
      </c>
    </row>
    <row r="94" spans="1:4" x14ac:dyDescent="0.2">
      <c r="A94" s="168" t="s">
        <v>41</v>
      </c>
      <c r="B94" s="182">
        <v>-22.46</v>
      </c>
      <c r="C94" s="167">
        <v>-9.07</v>
      </c>
      <c r="D94" s="141" t="s">
        <v>26</v>
      </c>
    </row>
    <row r="95" spans="1:4" x14ac:dyDescent="0.2">
      <c r="A95" s="166" t="s">
        <v>42</v>
      </c>
      <c r="B95" s="182">
        <v>-33.04</v>
      </c>
      <c r="C95" s="167">
        <v>-48.86</v>
      </c>
      <c r="D95" s="141">
        <v>-32.380000000000003</v>
      </c>
    </row>
    <row r="96" spans="1:4" x14ac:dyDescent="0.2">
      <c r="A96" s="166" t="s">
        <v>43</v>
      </c>
      <c r="B96" s="182">
        <v>10.58</v>
      </c>
      <c r="C96" s="167">
        <v>39.79</v>
      </c>
      <c r="D96" s="141">
        <v>-73.41</v>
      </c>
    </row>
    <row r="97" spans="1:4" ht="15.75" x14ac:dyDescent="0.2">
      <c r="A97" s="67" t="s">
        <v>107</v>
      </c>
      <c r="B97" s="181">
        <v>65.680000000000007</v>
      </c>
      <c r="C97" s="172">
        <v>92.37</v>
      </c>
      <c r="D97" s="181">
        <v>-28.89</v>
      </c>
    </row>
    <row r="98" spans="1:4" x14ac:dyDescent="0.2">
      <c r="A98" s="170" t="s">
        <v>44</v>
      </c>
      <c r="B98" s="183">
        <v>949.3</v>
      </c>
      <c r="C98" s="171">
        <v>922.32</v>
      </c>
      <c r="D98" s="138">
        <v>2.93</v>
      </c>
    </row>
    <row r="99" spans="1:4" x14ac:dyDescent="0.2">
      <c r="A99" s="168" t="s">
        <v>45</v>
      </c>
      <c r="B99" s="182">
        <v>14.15</v>
      </c>
      <c r="C99" s="167">
        <v>10.97</v>
      </c>
      <c r="D99" s="141">
        <v>28.99</v>
      </c>
    </row>
    <row r="100" spans="1:4" x14ac:dyDescent="0.2">
      <c r="A100" s="168" t="s">
        <v>46</v>
      </c>
      <c r="B100" s="182">
        <v>-897.07</v>
      </c>
      <c r="C100" s="167">
        <v>-840.85</v>
      </c>
      <c r="D100" s="141">
        <v>6.69</v>
      </c>
    </row>
    <row r="101" spans="1:4" x14ac:dyDescent="0.2">
      <c r="A101" s="168" t="s">
        <v>47</v>
      </c>
      <c r="B101" s="182">
        <v>-0.7</v>
      </c>
      <c r="C101" s="167">
        <v>-7.0000000000000007E-2</v>
      </c>
      <c r="D101" s="141" t="s">
        <v>26</v>
      </c>
    </row>
    <row r="102" spans="1:4" ht="15.75" x14ac:dyDescent="0.2">
      <c r="A102" s="173" t="s">
        <v>48</v>
      </c>
      <c r="B102" s="77">
        <v>-7.15</v>
      </c>
      <c r="C102" s="174">
        <v>-10.59</v>
      </c>
      <c r="D102" s="181">
        <v>-32.479999999999997</v>
      </c>
    </row>
    <row r="103" spans="1:4" ht="15.75" x14ac:dyDescent="0.2">
      <c r="A103" s="173" t="s">
        <v>49</v>
      </c>
      <c r="B103" s="77">
        <v>-89.48</v>
      </c>
      <c r="C103" s="174">
        <v>-30.7</v>
      </c>
      <c r="D103" s="181" t="s">
        <v>26</v>
      </c>
    </row>
    <row r="104" spans="1:4" ht="16.5" thickBot="1" x14ac:dyDescent="0.25">
      <c r="A104" s="178" t="s">
        <v>25</v>
      </c>
      <c r="B104" s="184">
        <v>280.87</v>
      </c>
      <c r="C104" s="179">
        <v>289</v>
      </c>
      <c r="D104" s="184">
        <v>-2.81</v>
      </c>
    </row>
    <row r="105" spans="1:4" x14ac:dyDescent="0.2">
      <c r="A105" s="175" t="s">
        <v>23</v>
      </c>
      <c r="B105" s="136">
        <v>0</v>
      </c>
      <c r="C105" s="176">
        <v>0</v>
      </c>
      <c r="D105" s="136" t="s">
        <v>27</v>
      </c>
    </row>
    <row r="106" spans="1:4" ht="16.5" thickBot="1" x14ac:dyDescent="0.25">
      <c r="A106" s="178" t="s">
        <v>18</v>
      </c>
      <c r="B106" s="184">
        <v>280.87</v>
      </c>
      <c r="C106" s="179">
        <v>289</v>
      </c>
      <c r="D106" s="184">
        <v>-2.81</v>
      </c>
    </row>
  </sheetData>
  <phoneticPr fontId="0" type="noConversion"/>
  <pageMargins left="0.78740157499999996" right="0.78740157499999996" top="0.53" bottom="0.984251969" header="0.4921259845" footer="0.4921259845"/>
  <pageSetup paperSize="9" scale="95" orientation="landscape" r:id="rId1"/>
  <headerFooter alignWithMargins="0">
    <oddFooter>&amp;C&amp;A&amp;R&amp;P</oddFooter>
  </headerFooter>
  <rowBreaks count="1" manualBreakCount="1">
    <brk id="7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D36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80" t="s">
        <v>52</v>
      </c>
    </row>
    <row r="9" spans="1:4" ht="14.25" customHeight="1" x14ac:dyDescent="0.2"/>
    <row r="10" spans="1:4" ht="14.25" customHeight="1" thickBot="1" x14ac:dyDescent="0.25">
      <c r="A10" s="81"/>
      <c r="B10" s="185" t="s">
        <v>109</v>
      </c>
      <c r="C10" s="207" t="s">
        <v>83</v>
      </c>
      <c r="D10" s="185" t="s">
        <v>28</v>
      </c>
    </row>
    <row r="11" spans="1:4" ht="14.25" customHeight="1" x14ac:dyDescent="0.2">
      <c r="A11" s="86" t="s">
        <v>7</v>
      </c>
      <c r="B11" s="87">
        <v>1940.42</v>
      </c>
      <c r="C11" s="191">
        <v>1558.11</v>
      </c>
      <c r="D11" s="87">
        <v>24.54</v>
      </c>
    </row>
    <row r="12" spans="1:4" ht="14.25" customHeight="1" x14ac:dyDescent="0.2">
      <c r="A12" s="88" t="s">
        <v>53</v>
      </c>
      <c r="B12" s="89">
        <v>38034.959999999999</v>
      </c>
      <c r="C12" s="192">
        <v>37990.239999999998</v>
      </c>
      <c r="D12" s="89">
        <v>0.12</v>
      </c>
    </row>
    <row r="13" spans="1:4" ht="14.25" customHeight="1" x14ac:dyDescent="0.2">
      <c r="A13" s="88" t="s">
        <v>5</v>
      </c>
      <c r="B13" s="89">
        <v>553.41</v>
      </c>
      <c r="C13" s="192">
        <v>495.67</v>
      </c>
      <c r="D13" s="89">
        <v>11.65</v>
      </c>
    </row>
    <row r="14" spans="1:4" ht="14.25" customHeight="1" x14ac:dyDescent="0.2">
      <c r="A14" s="88" t="s">
        <v>54</v>
      </c>
      <c r="B14" s="89">
        <v>269.23</v>
      </c>
      <c r="C14" s="192">
        <v>235.72</v>
      </c>
      <c r="D14" s="89">
        <v>14.22</v>
      </c>
    </row>
    <row r="15" spans="1:4" ht="14.25" customHeight="1" x14ac:dyDescent="0.2">
      <c r="A15" s="88" t="s">
        <v>72</v>
      </c>
      <c r="B15" s="89">
        <v>198.93</v>
      </c>
      <c r="C15" s="192">
        <v>185.62</v>
      </c>
      <c r="D15" s="89">
        <v>7.17</v>
      </c>
    </row>
    <row r="16" spans="1:4" ht="14.25" customHeight="1" x14ac:dyDescent="0.2">
      <c r="A16" s="88" t="s">
        <v>55</v>
      </c>
      <c r="B16" s="89">
        <v>264.67</v>
      </c>
      <c r="C16" s="192">
        <v>229.49</v>
      </c>
      <c r="D16" s="89">
        <v>15.33</v>
      </c>
    </row>
    <row r="17" spans="1:4" ht="14.25" customHeight="1" x14ac:dyDescent="0.2">
      <c r="A17" s="88" t="s">
        <v>56</v>
      </c>
      <c r="B17" s="89">
        <v>1828.16</v>
      </c>
      <c r="C17" s="192">
        <v>1808.3</v>
      </c>
      <c r="D17" s="89">
        <v>1.1000000000000001</v>
      </c>
    </row>
    <row r="18" spans="1:4" ht="14.25" customHeight="1" x14ac:dyDescent="0.2">
      <c r="A18" s="88" t="s">
        <v>57</v>
      </c>
      <c r="B18" s="89">
        <v>2891.25</v>
      </c>
      <c r="C18" s="192">
        <v>2852.09</v>
      </c>
      <c r="D18" s="89">
        <v>1.37</v>
      </c>
    </row>
    <row r="19" spans="1:4" ht="14.25" customHeight="1" x14ac:dyDescent="0.2">
      <c r="A19" s="88" t="s">
        <v>58</v>
      </c>
      <c r="B19" s="89">
        <v>607.54</v>
      </c>
      <c r="C19" s="192">
        <v>619.16</v>
      </c>
      <c r="D19" s="89">
        <v>-1.88</v>
      </c>
    </row>
    <row r="20" spans="1:4" ht="14.25" customHeight="1" x14ac:dyDescent="0.2">
      <c r="A20" s="88" t="s">
        <v>6</v>
      </c>
      <c r="B20" s="89">
        <v>142.55000000000001</v>
      </c>
      <c r="C20" s="192">
        <v>141.57</v>
      </c>
      <c r="D20" s="89">
        <v>0.69</v>
      </c>
    </row>
    <row r="21" spans="1:4" ht="14.25" customHeight="1" x14ac:dyDescent="0.2">
      <c r="A21" s="88" t="s">
        <v>59</v>
      </c>
      <c r="B21" s="89">
        <v>1360.82</v>
      </c>
      <c r="C21" s="192">
        <v>1371.36</v>
      </c>
      <c r="D21" s="89">
        <v>-0.77</v>
      </c>
    </row>
    <row r="22" spans="1:4" ht="14.25" customHeight="1" x14ac:dyDescent="0.2">
      <c r="A22" s="88" t="s">
        <v>20</v>
      </c>
      <c r="B22" s="89">
        <v>607.59</v>
      </c>
      <c r="C22" s="192">
        <v>590.36</v>
      </c>
      <c r="D22" s="89">
        <v>2.92</v>
      </c>
    </row>
    <row r="23" spans="1:4" ht="14.25" customHeight="1" x14ac:dyDescent="0.2">
      <c r="A23" s="88" t="s">
        <v>60</v>
      </c>
      <c r="B23" s="89">
        <v>483.58</v>
      </c>
      <c r="C23" s="192">
        <v>483.29</v>
      </c>
      <c r="D23" s="89">
        <v>0.06</v>
      </c>
    </row>
    <row r="24" spans="1:4" s="17" customFormat="1" ht="14.25" customHeight="1" x14ac:dyDescent="0.25">
      <c r="A24" s="92" t="s">
        <v>61</v>
      </c>
      <c r="B24" s="193">
        <v>194.87</v>
      </c>
      <c r="C24" s="194">
        <v>192.82</v>
      </c>
      <c r="D24" s="93">
        <v>1.07</v>
      </c>
    </row>
    <row r="25" spans="1:4" s="17" customFormat="1" ht="18" customHeight="1" thickBot="1" x14ac:dyDescent="0.3">
      <c r="A25" s="96" t="s">
        <v>8</v>
      </c>
      <c r="B25" s="97">
        <v>49377.98</v>
      </c>
      <c r="C25" s="195">
        <v>48753.8</v>
      </c>
      <c r="D25" s="97">
        <v>1.28</v>
      </c>
    </row>
    <row r="26" spans="1:4" s="17" customFormat="1" ht="14.25" customHeight="1" x14ac:dyDescent="0.25">
      <c r="A26" s="94" t="s">
        <v>62</v>
      </c>
      <c r="B26" s="95">
        <v>1109.56</v>
      </c>
      <c r="C26" s="196">
        <v>1112.68</v>
      </c>
      <c r="D26" s="95">
        <v>-0.28000000000000003</v>
      </c>
    </row>
    <row r="27" spans="1:4" ht="14.25" customHeight="1" x14ac:dyDescent="0.2">
      <c r="A27" s="88" t="s">
        <v>63</v>
      </c>
      <c r="B27" s="89">
        <v>188.89</v>
      </c>
      <c r="C27" s="192">
        <v>157.02000000000001</v>
      </c>
      <c r="D27" s="89">
        <v>20.3</v>
      </c>
    </row>
    <row r="28" spans="1:4" ht="14.25" customHeight="1" x14ac:dyDescent="0.2">
      <c r="A28" s="88" t="s">
        <v>64</v>
      </c>
      <c r="B28" s="89">
        <v>2370.16</v>
      </c>
      <c r="C28" s="192">
        <v>2396.3200000000002</v>
      </c>
      <c r="D28" s="89">
        <v>-1.0900000000000001</v>
      </c>
    </row>
    <row r="29" spans="1:4" ht="14.25" customHeight="1" x14ac:dyDescent="0.2">
      <c r="A29" s="88" t="s">
        <v>10</v>
      </c>
      <c r="B29" s="89">
        <v>81.650000000000006</v>
      </c>
      <c r="C29" s="192">
        <v>78.959999999999994</v>
      </c>
      <c r="D29" s="89">
        <v>3.41</v>
      </c>
    </row>
    <row r="30" spans="1:4" ht="14.25" customHeight="1" x14ac:dyDescent="0.2">
      <c r="A30" s="88" t="s">
        <v>65</v>
      </c>
      <c r="B30" s="89">
        <v>38258.43</v>
      </c>
      <c r="C30" s="192">
        <v>37804.089999999997</v>
      </c>
      <c r="D30" s="89">
        <v>1.2</v>
      </c>
    </row>
    <row r="31" spans="1:4" ht="14.25" customHeight="1" x14ac:dyDescent="0.2">
      <c r="A31" s="88" t="s">
        <v>66</v>
      </c>
      <c r="B31" s="89">
        <v>47.26</v>
      </c>
      <c r="C31" s="192">
        <v>24.18</v>
      </c>
      <c r="D31" s="89">
        <v>95.45</v>
      </c>
    </row>
    <row r="32" spans="1:4" ht="14.25" customHeight="1" x14ac:dyDescent="0.2">
      <c r="A32" s="88" t="s">
        <v>67</v>
      </c>
      <c r="B32" s="89">
        <v>760.14</v>
      </c>
      <c r="C32" s="192">
        <v>748.62</v>
      </c>
      <c r="D32" s="89">
        <v>1.54</v>
      </c>
    </row>
    <row r="33" spans="1:4" ht="14.25" customHeight="1" x14ac:dyDescent="0.2">
      <c r="A33" s="88" t="s">
        <v>9</v>
      </c>
      <c r="B33" s="89">
        <v>409.3</v>
      </c>
      <c r="C33" s="192">
        <v>402.21</v>
      </c>
      <c r="D33" s="89">
        <v>1.76</v>
      </c>
    </row>
    <row r="34" spans="1:4" ht="14.25" customHeight="1" x14ac:dyDescent="0.2">
      <c r="A34" s="88" t="s">
        <v>68</v>
      </c>
      <c r="B34" s="89">
        <v>6152.58</v>
      </c>
      <c r="C34" s="192">
        <v>6029.73</v>
      </c>
      <c r="D34" s="89">
        <v>2.04</v>
      </c>
    </row>
    <row r="35" spans="1:4" s="28" customFormat="1" ht="14.25" customHeight="1" x14ac:dyDescent="0.2">
      <c r="A35" s="90" t="s">
        <v>50</v>
      </c>
      <c r="B35" s="91">
        <v>136.12</v>
      </c>
      <c r="C35" s="197">
        <v>137.44999999999999</v>
      </c>
      <c r="D35" s="91">
        <v>-0.97</v>
      </c>
    </row>
    <row r="36" spans="1:4" ht="18" customHeight="1" thickBot="1" x14ac:dyDescent="0.25">
      <c r="A36" s="96" t="s">
        <v>69</v>
      </c>
      <c r="B36" s="97">
        <v>49377.98</v>
      </c>
      <c r="C36" s="195">
        <v>48753.8</v>
      </c>
      <c r="D36" s="97">
        <v>1.28</v>
      </c>
    </row>
  </sheetData>
  <phoneticPr fontId="0" type="noConversion"/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8:K57"/>
  <sheetViews>
    <sheetView showGridLines="0" view="pageBreakPreview" zoomScale="80" zoomScaleNormal="80" zoomScaleSheetLayoutView="80" workbookViewId="0">
      <selection activeCell="J1" sqref="J1"/>
    </sheetView>
  </sheetViews>
  <sheetFormatPr defaultColWidth="11.42578125" defaultRowHeight="16.5" customHeight="1" x14ac:dyDescent="0.2"/>
  <cols>
    <col min="1" max="1" width="88.42578125" style="1" bestFit="1" customWidth="1"/>
    <col min="2" max="3" width="11.28515625" style="1" customWidth="1"/>
    <col min="4" max="4" width="8.7109375" style="30" customWidth="1"/>
    <col min="5" max="6" width="11.28515625" style="1" customWidth="1"/>
    <col min="7" max="7" width="8.7109375" style="30" customWidth="1"/>
    <col min="8" max="9" width="11.28515625" style="1" customWidth="1"/>
    <col min="10" max="10" width="8.7109375" style="30" customWidth="1"/>
    <col min="11" max="16384" width="11.42578125" style="1"/>
  </cols>
  <sheetData>
    <row r="8" spans="1:10" ht="18" x14ac:dyDescent="0.25">
      <c r="A8" s="80" t="s">
        <v>70</v>
      </c>
      <c r="B8" s="19"/>
      <c r="C8" s="19"/>
    </row>
    <row r="10" spans="1:10" s="20" customFormat="1" ht="16.5" customHeight="1" x14ac:dyDescent="0.2">
      <c r="A10" s="29"/>
      <c r="B10" s="232" t="s">
        <v>11</v>
      </c>
      <c r="C10" s="232" t="s">
        <v>19</v>
      </c>
      <c r="D10" s="232" t="s">
        <v>19</v>
      </c>
      <c r="E10" s="231" t="s">
        <v>13</v>
      </c>
      <c r="F10" s="232" t="s">
        <v>19</v>
      </c>
      <c r="G10" s="233" t="s">
        <v>19</v>
      </c>
      <c r="H10" s="231" t="s">
        <v>12</v>
      </c>
      <c r="I10" s="232" t="s">
        <v>19</v>
      </c>
      <c r="J10" s="233" t="s">
        <v>19</v>
      </c>
    </row>
    <row r="11" spans="1:10" s="212" customFormat="1" ht="16.5" customHeight="1" thickBot="1" x14ac:dyDescent="0.25">
      <c r="A11" s="210"/>
      <c r="B11" s="180" t="s">
        <v>105</v>
      </c>
      <c r="C11" s="177" t="s">
        <v>108</v>
      </c>
      <c r="D11" s="98" t="s">
        <v>28</v>
      </c>
      <c r="E11" s="211" t="s">
        <v>105</v>
      </c>
      <c r="F11" s="177" t="s">
        <v>108</v>
      </c>
      <c r="G11" s="98" t="s">
        <v>28</v>
      </c>
      <c r="H11" s="211" t="s">
        <v>105</v>
      </c>
      <c r="I11" s="177" t="s">
        <v>108</v>
      </c>
      <c r="J11" s="98" t="s">
        <v>28</v>
      </c>
    </row>
    <row r="12" spans="1:10" s="20" customFormat="1" ht="16.5" customHeight="1" x14ac:dyDescent="0.2">
      <c r="A12" s="107" t="s">
        <v>30</v>
      </c>
      <c r="B12" s="72">
        <v>210.53</v>
      </c>
      <c r="C12" s="67">
        <v>186.39</v>
      </c>
      <c r="D12" s="108">
        <v>12.95</v>
      </c>
      <c r="E12" s="109">
        <v>109.05</v>
      </c>
      <c r="F12" s="67">
        <v>97.37</v>
      </c>
      <c r="G12" s="110">
        <v>11.99</v>
      </c>
      <c r="H12" s="109">
        <v>42.47</v>
      </c>
      <c r="I12" s="67">
        <v>33.72</v>
      </c>
      <c r="J12" s="110">
        <v>25.94</v>
      </c>
    </row>
    <row r="13" spans="1:10" s="20" customFormat="1" ht="16.5" customHeight="1" x14ac:dyDescent="0.2">
      <c r="A13" s="34" t="s">
        <v>31</v>
      </c>
      <c r="B13" s="102">
        <v>1749.59</v>
      </c>
      <c r="C13" s="35">
        <v>1642.09</v>
      </c>
      <c r="D13" s="36">
        <v>6.55</v>
      </c>
      <c r="E13" s="104">
        <v>1029.5999999999999</v>
      </c>
      <c r="F13" s="35">
        <v>999.65</v>
      </c>
      <c r="G13" s="37">
        <v>3</v>
      </c>
      <c r="H13" s="104">
        <v>667.33</v>
      </c>
      <c r="I13" s="35">
        <v>585.6</v>
      </c>
      <c r="J13" s="37">
        <v>13.96</v>
      </c>
    </row>
    <row r="14" spans="1:10" s="20" customFormat="1" ht="16.5" customHeight="1" x14ac:dyDescent="0.2">
      <c r="A14" s="38" t="s">
        <v>38</v>
      </c>
      <c r="B14" s="103">
        <v>-1425.68</v>
      </c>
      <c r="C14" s="39">
        <v>-1295.94</v>
      </c>
      <c r="D14" s="40">
        <v>10.01</v>
      </c>
      <c r="E14" s="105">
        <v>-836.22</v>
      </c>
      <c r="F14" s="39">
        <v>-824.28</v>
      </c>
      <c r="G14" s="41">
        <v>1.45</v>
      </c>
      <c r="H14" s="105">
        <v>-582.97</v>
      </c>
      <c r="I14" s="39">
        <v>-502.34899999999999</v>
      </c>
      <c r="J14" s="41">
        <v>16.05</v>
      </c>
    </row>
    <row r="15" spans="1:10" s="20" customFormat="1" ht="16.5" customHeight="1" x14ac:dyDescent="0.2">
      <c r="A15" s="38" t="s">
        <v>41</v>
      </c>
      <c r="B15" s="103">
        <v>-113.38</v>
      </c>
      <c r="C15" s="39">
        <v>-159.76</v>
      </c>
      <c r="D15" s="40">
        <v>-29.03</v>
      </c>
      <c r="E15" s="105">
        <v>-84.33</v>
      </c>
      <c r="F15" s="39">
        <v>-78</v>
      </c>
      <c r="G15" s="41">
        <v>8.11</v>
      </c>
      <c r="H15" s="105">
        <v>-41.89</v>
      </c>
      <c r="I15" s="39">
        <v>-49.53</v>
      </c>
      <c r="J15" s="41">
        <v>-15.43</v>
      </c>
    </row>
    <row r="16" spans="1:10" s="20" customFormat="1" ht="16.5" customHeight="1" x14ac:dyDescent="0.2">
      <c r="A16" s="107" t="s">
        <v>107</v>
      </c>
      <c r="B16" s="72">
        <v>76.930000000000007</v>
      </c>
      <c r="C16" s="67">
        <v>77.290000000000006</v>
      </c>
      <c r="D16" s="108">
        <v>-0.47</v>
      </c>
      <c r="E16" s="109">
        <v>21.91</v>
      </c>
      <c r="F16" s="67">
        <v>42.77</v>
      </c>
      <c r="G16" s="110">
        <v>-48.78</v>
      </c>
      <c r="H16" s="109">
        <v>19.350000000000001</v>
      </c>
      <c r="I16" s="67">
        <v>18.739999999999998</v>
      </c>
      <c r="J16" s="110">
        <v>3.26</v>
      </c>
    </row>
    <row r="17" spans="1:10" s="20" customFormat="1" ht="16.5" customHeight="1" x14ac:dyDescent="0.2">
      <c r="A17" s="34" t="s">
        <v>44</v>
      </c>
      <c r="B17" s="102">
        <v>537.51</v>
      </c>
      <c r="C17" s="35">
        <v>519.6</v>
      </c>
      <c r="D17" s="36">
        <v>3.45</v>
      </c>
      <c r="E17" s="104">
        <v>86.28</v>
      </c>
      <c r="F17" s="35">
        <v>88.53</v>
      </c>
      <c r="G17" s="37">
        <v>-2.5499999999999998</v>
      </c>
      <c r="H17" s="104">
        <v>74.72</v>
      </c>
      <c r="I17" s="35">
        <v>70.56</v>
      </c>
      <c r="J17" s="37">
        <v>5.9</v>
      </c>
    </row>
    <row r="18" spans="1:10" s="20" customFormat="1" ht="16.5" customHeight="1" x14ac:dyDescent="0.2">
      <c r="A18" s="38" t="s">
        <v>45</v>
      </c>
      <c r="B18" s="103">
        <v>22.86</v>
      </c>
      <c r="C18" s="39">
        <v>17.59</v>
      </c>
      <c r="D18" s="40">
        <v>29.97</v>
      </c>
      <c r="E18" s="105">
        <v>-7.0000000000000007E-2</v>
      </c>
      <c r="F18" s="39">
        <v>-0.21</v>
      </c>
      <c r="G18" s="41">
        <v>-64.849999999999994</v>
      </c>
      <c r="H18" s="105">
        <v>0.21</v>
      </c>
      <c r="I18" s="39">
        <v>0.05</v>
      </c>
      <c r="J18" s="41" t="s">
        <v>26</v>
      </c>
    </row>
    <row r="19" spans="1:10" s="20" customFormat="1" ht="16.5" customHeight="1" x14ac:dyDescent="0.2">
      <c r="A19" s="38" t="s">
        <v>46</v>
      </c>
      <c r="B19" s="103">
        <v>-498.84</v>
      </c>
      <c r="C19" s="39">
        <v>-475.28</v>
      </c>
      <c r="D19" s="40">
        <v>4.96</v>
      </c>
      <c r="E19" s="105">
        <v>-64.290000000000006</v>
      </c>
      <c r="F19" s="39">
        <v>-45.55</v>
      </c>
      <c r="G19" s="41">
        <v>41.15</v>
      </c>
      <c r="H19" s="105">
        <v>-55.58</v>
      </c>
      <c r="I19" s="39">
        <v>-51.87</v>
      </c>
      <c r="J19" s="41">
        <v>7.16</v>
      </c>
    </row>
    <row r="20" spans="1:10" s="21" customFormat="1" ht="16.5" customHeight="1" x14ac:dyDescent="0.2">
      <c r="A20" s="38" t="s">
        <v>47</v>
      </c>
      <c r="B20" s="103">
        <v>15.39</v>
      </c>
      <c r="C20" s="39">
        <v>15.38</v>
      </c>
      <c r="D20" s="40">
        <v>0.06</v>
      </c>
      <c r="E20" s="105">
        <v>0</v>
      </c>
      <c r="F20" s="39">
        <v>0</v>
      </c>
      <c r="G20" s="41" t="s">
        <v>27</v>
      </c>
      <c r="H20" s="105">
        <v>0</v>
      </c>
      <c r="I20" s="39">
        <v>0</v>
      </c>
      <c r="J20" s="41" t="s">
        <v>27</v>
      </c>
    </row>
    <row r="21" spans="1:10" s="21" customFormat="1" ht="16.5" customHeight="1" x14ac:dyDescent="0.2">
      <c r="A21" s="111" t="s">
        <v>48</v>
      </c>
      <c r="B21" s="112">
        <v>-13.83</v>
      </c>
      <c r="C21" s="113">
        <v>-23.88</v>
      </c>
      <c r="D21" s="114">
        <v>-42.07</v>
      </c>
      <c r="E21" s="115">
        <v>-1.2</v>
      </c>
      <c r="F21" s="113">
        <v>-1.62</v>
      </c>
      <c r="G21" s="116">
        <v>-26.21</v>
      </c>
      <c r="H21" s="115">
        <v>-0.92</v>
      </c>
      <c r="I21" s="113">
        <v>-0.3</v>
      </c>
      <c r="J21" s="116" t="s">
        <v>26</v>
      </c>
    </row>
    <row r="22" spans="1:10" s="21" customFormat="1" ht="16.5" customHeight="1" x14ac:dyDescent="0.2">
      <c r="A22" s="117" t="s">
        <v>49</v>
      </c>
      <c r="B22" s="118">
        <v>-74.510000000000005</v>
      </c>
      <c r="C22" s="119">
        <v>-47.648000000000003</v>
      </c>
      <c r="D22" s="120">
        <v>56.38</v>
      </c>
      <c r="E22" s="121">
        <v>-32.590000000000003</v>
      </c>
      <c r="F22" s="119">
        <v>-24.25</v>
      </c>
      <c r="G22" s="122">
        <v>34.4</v>
      </c>
      <c r="H22" s="121">
        <v>-19.54</v>
      </c>
      <c r="I22" s="119">
        <v>-18.55</v>
      </c>
      <c r="J22" s="122">
        <v>5.32</v>
      </c>
    </row>
    <row r="23" spans="1:10" s="21" customFormat="1" ht="18.75" customHeight="1" thickBot="1" x14ac:dyDescent="0.25">
      <c r="A23" s="99" t="s">
        <v>25</v>
      </c>
      <c r="B23" s="83">
        <v>199.12</v>
      </c>
      <c r="C23" s="84">
        <v>192.16</v>
      </c>
      <c r="D23" s="100">
        <v>3.62</v>
      </c>
      <c r="E23" s="106">
        <v>97.17</v>
      </c>
      <c r="F23" s="84">
        <v>114.27</v>
      </c>
      <c r="G23" s="101">
        <v>-14.97</v>
      </c>
      <c r="H23" s="106">
        <v>41.37</v>
      </c>
      <c r="I23" s="84">
        <v>33.619999999999997</v>
      </c>
      <c r="J23" s="101">
        <v>23.07</v>
      </c>
    </row>
    <row r="24" spans="1:10" s="21" customFormat="1" ht="16.5" customHeight="1" x14ac:dyDescent="0.2">
      <c r="A24" s="123" t="s">
        <v>23</v>
      </c>
      <c r="B24" s="124">
        <v>0</v>
      </c>
      <c r="C24" s="125">
        <v>0</v>
      </c>
      <c r="D24" s="126" t="s">
        <v>27</v>
      </c>
      <c r="E24" s="127">
        <v>0</v>
      </c>
      <c r="F24" s="125">
        <v>0</v>
      </c>
      <c r="G24" s="128" t="s">
        <v>27</v>
      </c>
      <c r="H24" s="127">
        <v>0</v>
      </c>
      <c r="I24" s="125">
        <v>-0.09</v>
      </c>
      <c r="J24" s="128" t="s">
        <v>27</v>
      </c>
    </row>
    <row r="25" spans="1:10" s="21" customFormat="1" ht="18.75" customHeight="1" thickBot="1" x14ac:dyDescent="0.25">
      <c r="A25" s="99" t="s">
        <v>18</v>
      </c>
      <c r="B25" s="83">
        <v>199.12</v>
      </c>
      <c r="C25" s="84">
        <v>192.16</v>
      </c>
      <c r="D25" s="100">
        <v>3.62</v>
      </c>
      <c r="E25" s="106">
        <v>97.17</v>
      </c>
      <c r="F25" s="84">
        <v>114.27</v>
      </c>
      <c r="G25" s="101">
        <v>-14.97</v>
      </c>
      <c r="H25" s="106">
        <v>41.37</v>
      </c>
      <c r="I25" s="84">
        <v>33.520000000000003</v>
      </c>
      <c r="J25" s="101">
        <v>23.41</v>
      </c>
    </row>
    <row r="26" spans="1:10" s="21" customFormat="1" ht="16.5" customHeight="1" x14ac:dyDescent="0.2">
      <c r="A26" s="123" t="s">
        <v>4</v>
      </c>
      <c r="B26" s="124">
        <v>-40.07</v>
      </c>
      <c r="C26" s="125">
        <v>-44.27</v>
      </c>
      <c r="D26" s="126">
        <v>-9.49</v>
      </c>
      <c r="E26" s="127">
        <v>-24.42</v>
      </c>
      <c r="F26" s="125">
        <v>-20.848600000000001</v>
      </c>
      <c r="G26" s="128">
        <v>17.149999999999999</v>
      </c>
      <c r="H26" s="127">
        <v>-8.41</v>
      </c>
      <c r="I26" s="125">
        <v>-6.82</v>
      </c>
      <c r="J26" s="128">
        <v>23.29</v>
      </c>
    </row>
    <row r="27" spans="1:10" s="21" customFormat="1" ht="18.75" customHeight="1" thickBot="1" x14ac:dyDescent="0.25">
      <c r="A27" s="99" t="s">
        <v>71</v>
      </c>
      <c r="B27" s="83">
        <v>159.04</v>
      </c>
      <c r="C27" s="84">
        <v>147.88</v>
      </c>
      <c r="D27" s="100">
        <v>7.55</v>
      </c>
      <c r="E27" s="106">
        <v>72.739999999999995</v>
      </c>
      <c r="F27" s="84">
        <v>93.42</v>
      </c>
      <c r="G27" s="101">
        <v>-22.14</v>
      </c>
      <c r="H27" s="106">
        <v>32.96</v>
      </c>
      <c r="I27" s="84">
        <v>26.7</v>
      </c>
      <c r="J27" s="101">
        <v>23.45</v>
      </c>
    </row>
    <row r="28" spans="1:10" s="20" customFormat="1" ht="18.75" customHeight="1" x14ac:dyDescent="0.2">
      <c r="A28" s="129" t="s">
        <v>0</v>
      </c>
      <c r="B28" s="130">
        <v>0.92100000000000004</v>
      </c>
      <c r="C28" s="131">
        <v>0.90400000000000003</v>
      </c>
      <c r="D28" s="132"/>
      <c r="E28" s="133">
        <v>0.94599999999999995</v>
      </c>
      <c r="F28" s="131">
        <v>0.93300000000000005</v>
      </c>
      <c r="G28" s="134"/>
      <c r="H28" s="133">
        <v>0.94799999999999995</v>
      </c>
      <c r="I28" s="131">
        <v>0.94799999999999995</v>
      </c>
      <c r="J28" s="135"/>
    </row>
    <row r="37" spans="1:11" ht="18" x14ac:dyDescent="0.25">
      <c r="A37" s="80" t="s">
        <v>70</v>
      </c>
    </row>
    <row r="39" spans="1:11" ht="16.5" customHeight="1" x14ac:dyDescent="0.2">
      <c r="A39" s="29"/>
      <c r="B39" s="232" t="s">
        <v>21</v>
      </c>
      <c r="C39" s="232" t="s">
        <v>19</v>
      </c>
      <c r="D39" s="232" t="s">
        <v>19</v>
      </c>
      <c r="E39" s="231" t="s">
        <v>24</v>
      </c>
      <c r="F39" s="232" t="s">
        <v>19</v>
      </c>
      <c r="G39" s="233" t="s">
        <v>19</v>
      </c>
      <c r="H39" s="231" t="s">
        <v>22</v>
      </c>
      <c r="I39" s="232" t="s">
        <v>19</v>
      </c>
      <c r="J39" s="233" t="s">
        <v>19</v>
      </c>
    </row>
    <row r="40" spans="1:11" s="30" customFormat="1" ht="16.5" customHeight="1" thickBot="1" x14ac:dyDescent="0.25">
      <c r="A40" s="210"/>
      <c r="B40" s="180" t="s">
        <v>105</v>
      </c>
      <c r="C40" s="177" t="s">
        <v>108</v>
      </c>
      <c r="D40" s="98" t="s">
        <v>28</v>
      </c>
      <c r="E40" s="211" t="s">
        <v>105</v>
      </c>
      <c r="F40" s="177" t="s">
        <v>108</v>
      </c>
      <c r="G40" s="98" t="s">
        <v>28</v>
      </c>
      <c r="H40" s="211" t="s">
        <v>105</v>
      </c>
      <c r="I40" s="177" t="s">
        <v>108</v>
      </c>
      <c r="J40" s="98" t="s">
        <v>28</v>
      </c>
      <c r="K40" s="212"/>
    </row>
    <row r="41" spans="1:11" ht="16.5" customHeight="1" x14ac:dyDescent="0.2">
      <c r="A41" s="107" t="s">
        <v>30</v>
      </c>
      <c r="B41" s="72">
        <v>96.64</v>
      </c>
      <c r="C41" s="67">
        <v>75.78</v>
      </c>
      <c r="D41" s="108">
        <v>27.53</v>
      </c>
      <c r="E41" s="109">
        <v>44</v>
      </c>
      <c r="F41" s="67">
        <v>5.13</v>
      </c>
      <c r="G41" s="110" t="s">
        <v>26</v>
      </c>
      <c r="H41" s="109">
        <v>75.540000000000006</v>
      </c>
      <c r="I41" s="67">
        <v>62.1</v>
      </c>
      <c r="J41" s="110">
        <v>21.65</v>
      </c>
      <c r="K41" s="20"/>
    </row>
    <row r="42" spans="1:11" ht="16.5" customHeight="1" x14ac:dyDescent="0.2">
      <c r="A42" s="34" t="s">
        <v>31</v>
      </c>
      <c r="B42" s="102">
        <v>1731.53</v>
      </c>
      <c r="C42" s="35">
        <v>1511.73</v>
      </c>
      <c r="D42" s="36">
        <v>14.54</v>
      </c>
      <c r="E42" s="104">
        <v>432.78</v>
      </c>
      <c r="F42" s="35">
        <v>356.12</v>
      </c>
      <c r="G42" s="37">
        <v>21.53</v>
      </c>
      <c r="H42" s="104">
        <v>895.61</v>
      </c>
      <c r="I42" s="35">
        <v>798.3</v>
      </c>
      <c r="J42" s="37">
        <v>12.19</v>
      </c>
    </row>
    <row r="43" spans="1:11" ht="16.5" customHeight="1" x14ac:dyDescent="0.2">
      <c r="A43" s="38" t="s">
        <v>38</v>
      </c>
      <c r="B43" s="103">
        <v>-1505.42</v>
      </c>
      <c r="C43" s="39">
        <v>-1341.76</v>
      </c>
      <c r="D43" s="40">
        <v>12.2</v>
      </c>
      <c r="E43" s="105">
        <v>-304.88</v>
      </c>
      <c r="F43" s="39">
        <v>-411.04</v>
      </c>
      <c r="G43" s="41">
        <v>-25.83</v>
      </c>
      <c r="H43" s="105">
        <v>-768.35</v>
      </c>
      <c r="I43" s="39">
        <v>-842.31</v>
      </c>
      <c r="J43" s="41">
        <v>-8.7799999999999994</v>
      </c>
    </row>
    <row r="44" spans="1:11" ht="16.5" customHeight="1" x14ac:dyDescent="0.2">
      <c r="A44" s="38" t="s">
        <v>41</v>
      </c>
      <c r="B44" s="103">
        <v>-129.47999999999999</v>
      </c>
      <c r="C44" s="39">
        <v>-94.19</v>
      </c>
      <c r="D44" s="40">
        <v>37.450000000000003</v>
      </c>
      <c r="E44" s="105">
        <v>-83.9</v>
      </c>
      <c r="F44" s="39">
        <v>60.05</v>
      </c>
      <c r="G44" s="41" t="s">
        <v>27</v>
      </c>
      <c r="H44" s="105">
        <v>-51.73</v>
      </c>
      <c r="I44" s="39">
        <v>106.11</v>
      </c>
      <c r="J44" s="41" t="s">
        <v>27</v>
      </c>
    </row>
    <row r="45" spans="1:11" ht="16.5" customHeight="1" x14ac:dyDescent="0.2">
      <c r="A45" s="107" t="s">
        <v>107</v>
      </c>
      <c r="B45" s="72">
        <v>75.5</v>
      </c>
      <c r="C45" s="67">
        <v>74.94</v>
      </c>
      <c r="D45" s="108">
        <v>0.75</v>
      </c>
      <c r="E45" s="109">
        <v>30.31</v>
      </c>
      <c r="F45" s="67">
        <v>28.09</v>
      </c>
      <c r="G45" s="110">
        <v>7.89</v>
      </c>
      <c r="H45" s="109">
        <v>19.61</v>
      </c>
      <c r="I45" s="67">
        <v>17.25</v>
      </c>
      <c r="J45" s="110">
        <v>13.67</v>
      </c>
    </row>
    <row r="46" spans="1:11" ht="16.5" customHeight="1" x14ac:dyDescent="0.2">
      <c r="A46" s="34" t="s">
        <v>44</v>
      </c>
      <c r="B46" s="102">
        <v>226.48</v>
      </c>
      <c r="C46" s="35">
        <v>169.06</v>
      </c>
      <c r="D46" s="36">
        <v>33.96</v>
      </c>
      <c r="E46" s="104">
        <v>209.18</v>
      </c>
      <c r="F46" s="35">
        <v>248.54</v>
      </c>
      <c r="G46" s="37">
        <v>-15.84</v>
      </c>
      <c r="H46" s="104">
        <v>33.590000000000003</v>
      </c>
      <c r="I46" s="35">
        <v>26.94</v>
      </c>
      <c r="J46" s="37">
        <v>24.68</v>
      </c>
    </row>
    <row r="47" spans="1:11" ht="16.5" customHeight="1" x14ac:dyDescent="0.2">
      <c r="A47" s="38" t="s">
        <v>45</v>
      </c>
      <c r="B47" s="103">
        <v>1.81</v>
      </c>
      <c r="C47" s="39">
        <v>0.9496</v>
      </c>
      <c r="D47" s="40">
        <v>90.87</v>
      </c>
      <c r="E47" s="105">
        <v>0.15</v>
      </c>
      <c r="F47" s="39">
        <v>0.23</v>
      </c>
      <c r="G47" s="41">
        <v>-35.49</v>
      </c>
      <c r="H47" s="105">
        <v>8.4600000000000009</v>
      </c>
      <c r="I47" s="39">
        <v>11.46</v>
      </c>
      <c r="J47" s="41">
        <v>-26.18</v>
      </c>
    </row>
    <row r="48" spans="1:11" ht="16.5" customHeight="1" x14ac:dyDescent="0.2">
      <c r="A48" s="38" t="s">
        <v>46</v>
      </c>
      <c r="B48" s="103">
        <v>-152.79</v>
      </c>
      <c r="C48" s="39">
        <v>-95.07</v>
      </c>
      <c r="D48" s="40">
        <v>60.72</v>
      </c>
      <c r="E48" s="105">
        <v>-179.02</v>
      </c>
      <c r="F48" s="39">
        <v>-220.68</v>
      </c>
      <c r="G48" s="41">
        <v>-18.88</v>
      </c>
      <c r="H48" s="105">
        <v>-22.8</v>
      </c>
      <c r="I48" s="39">
        <v>-21.51</v>
      </c>
      <c r="J48" s="41">
        <v>5.99</v>
      </c>
    </row>
    <row r="49" spans="1:10" ht="16.5" customHeight="1" x14ac:dyDescent="0.2">
      <c r="A49" s="38" t="s">
        <v>47</v>
      </c>
      <c r="B49" s="103">
        <v>0</v>
      </c>
      <c r="C49" s="39">
        <v>0</v>
      </c>
      <c r="D49" s="40" t="s">
        <v>27</v>
      </c>
      <c r="E49" s="105">
        <v>0</v>
      </c>
      <c r="F49" s="39">
        <v>0</v>
      </c>
      <c r="G49" s="41" t="s">
        <v>27</v>
      </c>
      <c r="H49" s="105">
        <v>0.36</v>
      </c>
      <c r="I49" s="39">
        <v>0.36</v>
      </c>
      <c r="J49" s="41">
        <v>-0.22</v>
      </c>
    </row>
    <row r="50" spans="1:10" ht="16.5" customHeight="1" x14ac:dyDescent="0.2">
      <c r="A50" s="111" t="s">
        <v>48</v>
      </c>
      <c r="B50" s="112">
        <v>-4.28</v>
      </c>
      <c r="C50" s="113">
        <v>-3.59</v>
      </c>
      <c r="D50" s="114">
        <v>19.04</v>
      </c>
      <c r="E50" s="115">
        <v>-0.67</v>
      </c>
      <c r="F50" s="113">
        <v>-0.24</v>
      </c>
      <c r="G50" s="116" t="s">
        <v>26</v>
      </c>
      <c r="H50" s="115">
        <v>-30.65</v>
      </c>
      <c r="I50" s="113">
        <v>-46.55</v>
      </c>
      <c r="J50" s="116">
        <v>-34.15</v>
      </c>
    </row>
    <row r="51" spans="1:10" ht="16.5" customHeight="1" x14ac:dyDescent="0.2">
      <c r="A51" s="117" t="s">
        <v>49</v>
      </c>
      <c r="B51" s="118">
        <v>-45.32</v>
      </c>
      <c r="C51" s="119">
        <v>-43.11</v>
      </c>
      <c r="D51" s="120">
        <v>5.13</v>
      </c>
      <c r="E51" s="121">
        <v>-41.64</v>
      </c>
      <c r="F51" s="119">
        <v>-0.08</v>
      </c>
      <c r="G51" s="122" t="s">
        <v>26</v>
      </c>
      <c r="H51" s="121">
        <v>-75.7</v>
      </c>
      <c r="I51" s="119">
        <v>-46.84</v>
      </c>
      <c r="J51" s="122">
        <v>61.61</v>
      </c>
    </row>
    <row r="52" spans="1:10" ht="18.75" customHeight="1" thickBot="1" x14ac:dyDescent="0.25">
      <c r="A52" s="99" t="s">
        <v>25</v>
      </c>
      <c r="B52" s="83">
        <v>122.54</v>
      </c>
      <c r="C52" s="84">
        <v>104.02</v>
      </c>
      <c r="D52" s="100">
        <v>17.809999999999999</v>
      </c>
      <c r="E52" s="106">
        <v>31.99</v>
      </c>
      <c r="F52" s="84">
        <v>32.9</v>
      </c>
      <c r="G52" s="101">
        <v>-2.77</v>
      </c>
      <c r="H52" s="106">
        <v>-11.19</v>
      </c>
      <c r="I52" s="84">
        <v>-14.04</v>
      </c>
      <c r="J52" s="101">
        <v>-20.27</v>
      </c>
    </row>
    <row r="53" spans="1:10" ht="16.5" customHeight="1" x14ac:dyDescent="0.2">
      <c r="A53" s="123" t="s">
        <v>23</v>
      </c>
      <c r="B53" s="124">
        <v>0</v>
      </c>
      <c r="C53" s="125">
        <v>0</v>
      </c>
      <c r="D53" s="126" t="s">
        <v>27</v>
      </c>
      <c r="E53" s="127">
        <v>0</v>
      </c>
      <c r="F53" s="125">
        <v>0</v>
      </c>
      <c r="G53" s="128" t="s">
        <v>27</v>
      </c>
      <c r="H53" s="127">
        <v>0</v>
      </c>
      <c r="I53" s="125">
        <v>0</v>
      </c>
      <c r="J53" s="128" t="s">
        <v>27</v>
      </c>
    </row>
    <row r="54" spans="1:10" ht="18.75" customHeight="1" thickBot="1" x14ac:dyDescent="0.25">
      <c r="A54" s="99" t="s">
        <v>18</v>
      </c>
      <c r="B54" s="83">
        <v>122.54</v>
      </c>
      <c r="C54" s="84">
        <v>104.02</v>
      </c>
      <c r="D54" s="100">
        <v>17.809999999999999</v>
      </c>
      <c r="E54" s="106">
        <v>31.99</v>
      </c>
      <c r="F54" s="84">
        <v>32.9</v>
      </c>
      <c r="G54" s="101">
        <v>-2.77</v>
      </c>
      <c r="H54" s="106">
        <v>-11.19</v>
      </c>
      <c r="I54" s="84">
        <v>-14.04</v>
      </c>
      <c r="J54" s="101">
        <v>-20.27</v>
      </c>
    </row>
    <row r="55" spans="1:10" ht="16.5" customHeight="1" x14ac:dyDescent="0.2">
      <c r="A55" s="123" t="s">
        <v>4</v>
      </c>
      <c r="B55" s="124">
        <v>-30.97</v>
      </c>
      <c r="C55" s="125">
        <v>-24.52</v>
      </c>
      <c r="D55" s="126">
        <v>26.31</v>
      </c>
      <c r="E55" s="127">
        <v>-16.25</v>
      </c>
      <c r="F55" s="125">
        <v>-15.11</v>
      </c>
      <c r="G55" s="128">
        <v>7.54</v>
      </c>
      <c r="H55" s="127">
        <v>1.68</v>
      </c>
      <c r="I55" s="125">
        <v>0.7</v>
      </c>
      <c r="J55" s="128" t="s">
        <v>26</v>
      </c>
    </row>
    <row r="56" spans="1:10" ht="18.75" customHeight="1" thickBot="1" x14ac:dyDescent="0.25">
      <c r="A56" s="99" t="s">
        <v>71</v>
      </c>
      <c r="B56" s="83">
        <v>91.57</v>
      </c>
      <c r="C56" s="84">
        <v>79.5</v>
      </c>
      <c r="D56" s="100">
        <v>15.19</v>
      </c>
      <c r="E56" s="106">
        <v>15.74</v>
      </c>
      <c r="F56" s="84">
        <v>17.79</v>
      </c>
      <c r="G56" s="101">
        <v>-11.53</v>
      </c>
      <c r="H56" s="106">
        <v>-9.51</v>
      </c>
      <c r="I56" s="84">
        <v>-13.34</v>
      </c>
      <c r="J56" s="101">
        <v>-28.7</v>
      </c>
    </row>
    <row r="57" spans="1:10" ht="18.75" customHeight="1" x14ac:dyDescent="0.2">
      <c r="A57" s="129" t="s">
        <v>0</v>
      </c>
      <c r="B57" s="130">
        <v>0.95699999999999996</v>
      </c>
      <c r="C57" s="131">
        <v>0.96399999999999997</v>
      </c>
      <c r="D57" s="132"/>
      <c r="E57" s="133">
        <v>0.92700000000000005</v>
      </c>
      <c r="F57" s="131">
        <v>0.98599999999999999</v>
      </c>
      <c r="G57" s="134"/>
      <c r="H57" s="133">
        <v>0.879</v>
      </c>
      <c r="I57" s="131">
        <v>0.88100000000000001</v>
      </c>
      <c r="J57" s="134"/>
    </row>
  </sheetData>
  <mergeCells count="6">
    <mergeCell ref="H10:J10"/>
    <mergeCell ref="H39:J39"/>
    <mergeCell ref="E10:G10"/>
    <mergeCell ref="E39:G39"/>
    <mergeCell ref="B39:D39"/>
    <mergeCell ref="B10:D10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&amp;C&amp;A&amp;R&amp;P</oddFooter>
  </headerFooter>
  <rowBreaks count="1" manualBreakCount="1">
    <brk id="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9EE0-225D-4B1B-8941-DFE76F50636F}">
  <dimension ref="A1:D24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80" t="s">
        <v>113</v>
      </c>
    </row>
    <row r="9" spans="1:4" ht="14.25" customHeight="1" x14ac:dyDescent="0.2"/>
    <row r="10" spans="1:4" ht="18" customHeight="1" thickBot="1" x14ac:dyDescent="0.25">
      <c r="A10" s="81"/>
      <c r="B10" s="185" t="s">
        <v>105</v>
      </c>
      <c r="C10" s="207" t="s">
        <v>108</v>
      </c>
      <c r="D10" s="185" t="s">
        <v>28</v>
      </c>
    </row>
    <row r="11" spans="1:4" ht="18" customHeight="1" x14ac:dyDescent="0.2">
      <c r="A11" s="66" t="s">
        <v>107</v>
      </c>
      <c r="B11" s="72">
        <v>223.12819999999999</v>
      </c>
      <c r="C11" s="67">
        <v>233.3552</v>
      </c>
      <c r="D11" s="77">
        <v>-4.4000000000000004</v>
      </c>
    </row>
    <row r="12" spans="1:4" s="17" customFormat="1" ht="18" customHeight="1" x14ac:dyDescent="0.25">
      <c r="A12" s="224" t="s">
        <v>44</v>
      </c>
      <c r="B12" s="225">
        <v>1154.0777</v>
      </c>
      <c r="C12" s="226">
        <v>1098.4122</v>
      </c>
      <c r="D12" s="227">
        <v>5.0999999999999996</v>
      </c>
    </row>
    <row r="13" spans="1:4" ht="18" customHeight="1" x14ac:dyDescent="0.2">
      <c r="A13" s="219" t="s">
        <v>114</v>
      </c>
      <c r="B13" s="70">
        <v>482.2559</v>
      </c>
      <c r="C13" s="65">
        <v>449.71370000000002</v>
      </c>
      <c r="D13" s="75">
        <v>7.2</v>
      </c>
    </row>
    <row r="14" spans="1:4" ht="18" customHeight="1" x14ac:dyDescent="0.2">
      <c r="A14" s="229" t="s">
        <v>123</v>
      </c>
      <c r="B14" s="70">
        <v>39.173900000000003</v>
      </c>
      <c r="C14" s="65">
        <v>24.760200000000001</v>
      </c>
      <c r="D14" s="75">
        <v>58.2</v>
      </c>
    </row>
    <row r="15" spans="1:4" ht="18" customHeight="1" x14ac:dyDescent="0.2">
      <c r="A15" s="219" t="s">
        <v>115</v>
      </c>
      <c r="B15" s="70">
        <v>632.64800000000002</v>
      </c>
      <c r="C15" s="65">
        <v>623.9384</v>
      </c>
      <c r="D15" s="75">
        <v>1.4</v>
      </c>
    </row>
    <row r="16" spans="1:4" ht="18" customHeight="1" x14ac:dyDescent="0.2">
      <c r="A16" s="223" t="s">
        <v>116</v>
      </c>
      <c r="B16" s="89"/>
      <c r="C16" s="192"/>
      <c r="D16" s="89"/>
    </row>
    <row r="17" spans="1:4" s="28" customFormat="1" ht="18" customHeight="1" x14ac:dyDescent="0.2">
      <c r="A17" s="220" t="s">
        <v>117</v>
      </c>
      <c r="B17" s="221">
        <v>79.067800000000005</v>
      </c>
      <c r="C17" s="222">
        <v>67.531899999999993</v>
      </c>
      <c r="D17" s="221">
        <v>17.100000000000001</v>
      </c>
    </row>
    <row r="18" spans="1:4" s="28" customFormat="1" ht="18" customHeight="1" x14ac:dyDescent="0.2">
      <c r="A18" s="220" t="s">
        <v>118</v>
      </c>
      <c r="B18" s="221">
        <v>106.6234</v>
      </c>
      <c r="C18" s="222">
        <v>135.83600000000001</v>
      </c>
      <c r="D18" s="221">
        <v>-21.5</v>
      </c>
    </row>
    <row r="19" spans="1:4" s="28" customFormat="1" ht="18" customHeight="1" x14ac:dyDescent="0.2">
      <c r="A19" s="220" t="s">
        <v>119</v>
      </c>
      <c r="B19" s="221">
        <v>-25.557099999999998</v>
      </c>
      <c r="C19" s="222">
        <v>12.441700000000001</v>
      </c>
      <c r="D19" s="228" t="s">
        <v>27</v>
      </c>
    </row>
    <row r="20" spans="1:4" s="28" customFormat="1" ht="18" customHeight="1" x14ac:dyDescent="0.2">
      <c r="A20" s="220" t="s">
        <v>120</v>
      </c>
      <c r="B20" s="221">
        <v>462.42919999999998</v>
      </c>
      <c r="C20" s="222">
        <v>394.20179999999999</v>
      </c>
      <c r="D20" s="221">
        <v>17.3</v>
      </c>
    </row>
    <row r="21" spans="1:4" s="17" customFormat="1" ht="18" customHeight="1" x14ac:dyDescent="0.25">
      <c r="A21" s="224" t="s">
        <v>45</v>
      </c>
      <c r="B21" s="225">
        <v>33.399900000000002</v>
      </c>
      <c r="C21" s="226">
        <v>30.031700000000001</v>
      </c>
      <c r="D21" s="227">
        <v>11.2</v>
      </c>
    </row>
    <row r="22" spans="1:4" s="17" customFormat="1" ht="18" customHeight="1" x14ac:dyDescent="0.25">
      <c r="A22" s="224" t="s">
        <v>46</v>
      </c>
      <c r="B22" s="225">
        <v>-980.09739999999999</v>
      </c>
      <c r="C22" s="226">
        <v>-910.8288</v>
      </c>
      <c r="D22" s="227">
        <v>7.6</v>
      </c>
    </row>
    <row r="23" spans="1:4" s="17" customFormat="1" ht="18" customHeight="1" x14ac:dyDescent="0.25">
      <c r="A23" s="224" t="s">
        <v>121</v>
      </c>
      <c r="B23" s="225">
        <v>15.748100000000001</v>
      </c>
      <c r="C23" s="226">
        <v>15.74</v>
      </c>
      <c r="D23" s="227">
        <v>0.1</v>
      </c>
    </row>
    <row r="24" spans="1:4" x14ac:dyDescent="0.2">
      <c r="A24" s="230" t="s">
        <v>124</v>
      </c>
    </row>
  </sheetData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8:C22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75.7109375" style="22" bestFit="1" customWidth="1"/>
    <col min="2" max="3" width="13.28515625" style="1" customWidth="1"/>
    <col min="4" max="16384" width="11.42578125" style="1"/>
  </cols>
  <sheetData>
    <row r="8" spans="1:3" s="23" customFormat="1" ht="18" x14ac:dyDescent="0.25">
      <c r="A8" s="80" t="s">
        <v>76</v>
      </c>
    </row>
    <row r="10" spans="1:3" s="20" customFormat="1" ht="17.25" customHeight="1" thickBot="1" x14ac:dyDescent="0.25">
      <c r="A10" s="143"/>
      <c r="B10" s="208" t="s">
        <v>105</v>
      </c>
      <c r="C10" s="209" t="s">
        <v>108</v>
      </c>
    </row>
    <row r="11" spans="1:3" s="20" customFormat="1" ht="17.25" customHeight="1" x14ac:dyDescent="0.2">
      <c r="A11" s="137" t="s">
        <v>79</v>
      </c>
      <c r="B11" s="138">
        <v>4067.8</v>
      </c>
      <c r="C11" s="139">
        <v>3539.7</v>
      </c>
    </row>
    <row r="12" spans="1:3" s="20" customFormat="1" ht="17.25" customHeight="1" x14ac:dyDescent="0.2">
      <c r="A12" s="140" t="s">
        <v>80</v>
      </c>
      <c r="B12" s="141">
        <v>-1311.6</v>
      </c>
      <c r="C12" s="142">
        <v>-1141.9000000000001</v>
      </c>
    </row>
    <row r="13" spans="1:3" s="20" customFormat="1" ht="17.25" customHeight="1" x14ac:dyDescent="0.2">
      <c r="A13" s="140" t="s">
        <v>81</v>
      </c>
      <c r="B13" s="141">
        <v>-2482.9</v>
      </c>
      <c r="C13" s="142">
        <v>-2183.1999999999998</v>
      </c>
    </row>
    <row r="14" spans="1:3" s="20" customFormat="1" ht="17.25" customHeight="1" x14ac:dyDescent="0.2">
      <c r="A14" s="147" t="s">
        <v>82</v>
      </c>
      <c r="B14" s="148">
        <v>-3794.6</v>
      </c>
      <c r="C14" s="147">
        <v>-3325.1</v>
      </c>
    </row>
    <row r="15" spans="1:3" s="20" customFormat="1" ht="17.25" customHeight="1" x14ac:dyDescent="0.2">
      <c r="A15" s="137" t="s">
        <v>74</v>
      </c>
      <c r="B15" s="199">
        <v>0.32243473130439054</v>
      </c>
      <c r="C15" s="200">
        <v>0.32300000000000001</v>
      </c>
    </row>
    <row r="16" spans="1:3" s="20" customFormat="1" ht="17.25" customHeight="1" x14ac:dyDescent="0.2">
      <c r="A16" s="140" t="s">
        <v>73</v>
      </c>
      <c r="B16" s="201">
        <v>0.61037907468410446</v>
      </c>
      <c r="C16" s="202">
        <v>0.61677543294629489</v>
      </c>
    </row>
    <row r="17" spans="1:3" s="20" customFormat="1" ht="17.25" customHeight="1" thickBot="1" x14ac:dyDescent="0.25">
      <c r="A17" s="144" t="s">
        <v>75</v>
      </c>
      <c r="B17" s="203">
        <v>0.93281380598849495</v>
      </c>
      <c r="C17" s="204">
        <v>0.93977543294629484</v>
      </c>
    </row>
    <row r="19" spans="1:3" s="24" customFormat="1" ht="14.25" customHeight="1" x14ac:dyDescent="0.25">
      <c r="A19" s="12"/>
      <c r="B19" s="25"/>
      <c r="C19" s="25"/>
    </row>
    <row r="20" spans="1:3" ht="14.25" customHeight="1" x14ac:dyDescent="0.2">
      <c r="A20" s="3"/>
      <c r="B20" s="4"/>
      <c r="C20" s="4"/>
    </row>
    <row r="21" spans="1:3" ht="14.25" customHeight="1" x14ac:dyDescent="0.2">
      <c r="A21" s="3"/>
      <c r="B21" s="11"/>
      <c r="C21" s="4"/>
    </row>
    <row r="22" spans="1:3" ht="14.25" customHeight="1" x14ac:dyDescent="0.2">
      <c r="A22" s="3"/>
      <c r="B22" s="5"/>
      <c r="C22" s="6"/>
    </row>
  </sheetData>
  <phoneticPr fontId="0" type="noConversion"/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1395-024A-42ED-B089-19C915525CAD}">
  <dimension ref="A8:D22"/>
  <sheetViews>
    <sheetView showGridLines="0" view="pageBreakPreview" zoomScale="85" zoomScaleNormal="100" zoomScaleSheetLayoutView="85" workbookViewId="0">
      <selection activeCell="D1" sqref="D1"/>
    </sheetView>
  </sheetViews>
  <sheetFormatPr defaultColWidth="11.42578125" defaultRowHeight="14.25" customHeight="1" x14ac:dyDescent="0.2"/>
  <cols>
    <col min="1" max="1" width="75.7109375" style="55" bestFit="1" customWidth="1"/>
    <col min="2" max="4" width="16.42578125" style="52" customWidth="1"/>
    <col min="5" max="16384" width="11.42578125" style="52"/>
  </cols>
  <sheetData>
    <row r="8" spans="1:4" s="42" customFormat="1" ht="18" x14ac:dyDescent="0.25">
      <c r="A8" s="149" t="s">
        <v>84</v>
      </c>
    </row>
    <row r="10" spans="1:4" s="43" customFormat="1" ht="17.25" customHeight="1" thickBot="1" x14ac:dyDescent="0.25">
      <c r="A10" s="151"/>
      <c r="B10" s="158" t="s">
        <v>109</v>
      </c>
      <c r="C10" s="152" t="s">
        <v>83</v>
      </c>
      <c r="D10" s="158" t="s">
        <v>78</v>
      </c>
    </row>
    <row r="11" spans="1:4" s="43" customFormat="1" ht="17.25" customHeight="1" x14ac:dyDescent="0.2">
      <c r="A11" s="154" t="s">
        <v>85</v>
      </c>
      <c r="B11" s="138">
        <v>6152.6</v>
      </c>
      <c r="C11" s="155">
        <v>6029.7</v>
      </c>
      <c r="D11" s="138">
        <v>5713.9</v>
      </c>
    </row>
    <row r="12" spans="1:4" s="43" customFormat="1" ht="17.25" customHeight="1" x14ac:dyDescent="0.2">
      <c r="A12" s="156" t="s">
        <v>86</v>
      </c>
      <c r="B12" s="141">
        <v>-125</v>
      </c>
      <c r="C12" s="157">
        <v>-159.30000000000001</v>
      </c>
      <c r="D12" s="141">
        <v>52.3</v>
      </c>
    </row>
    <row r="13" spans="1:4" s="43" customFormat="1" ht="17.25" customHeight="1" x14ac:dyDescent="0.2">
      <c r="A13" s="147" t="s">
        <v>87</v>
      </c>
      <c r="B13" s="148">
        <f>SUM(B11:B12)</f>
        <v>6027.6</v>
      </c>
      <c r="C13" s="147">
        <f>SUM(C11:C12)</f>
        <v>5870.4</v>
      </c>
      <c r="D13" s="148">
        <f>SUM(D11:D12)</f>
        <v>5766.2</v>
      </c>
    </row>
    <row r="14" spans="1:4" s="43" customFormat="1" ht="17.25" customHeight="1" x14ac:dyDescent="0.2">
      <c r="A14" s="154" t="s">
        <v>88</v>
      </c>
      <c r="B14" s="138">
        <v>5949</v>
      </c>
      <c r="C14" s="155">
        <v>5818.3</v>
      </c>
      <c r="D14" s="44"/>
    </row>
    <row r="15" spans="1:4" s="43" customFormat="1" ht="17.25" customHeight="1" x14ac:dyDescent="0.2">
      <c r="A15" s="156" t="s">
        <v>25</v>
      </c>
      <c r="B15" s="141">
        <v>481</v>
      </c>
      <c r="C15" s="157">
        <v>876</v>
      </c>
      <c r="D15" s="45"/>
    </row>
    <row r="16" spans="1:4" s="43" customFormat="1" ht="17.25" customHeight="1" thickBot="1" x14ac:dyDescent="0.3">
      <c r="A16" s="153" t="s">
        <v>110</v>
      </c>
      <c r="B16" s="145">
        <f>(B15/B14)/6*12</f>
        <v>0.16170785005883342</v>
      </c>
      <c r="C16" s="146">
        <f>C15/C14</f>
        <v>0.15055944176133923</v>
      </c>
      <c r="D16" s="25"/>
    </row>
    <row r="17" spans="1:4" s="43" customFormat="1" ht="17.25" customHeight="1" x14ac:dyDescent="0.2">
      <c r="A17" s="150" t="s">
        <v>89</v>
      </c>
      <c r="B17" s="46"/>
      <c r="C17" s="46"/>
      <c r="D17" s="47"/>
    </row>
    <row r="19" spans="1:4" s="49" customFormat="1" ht="14.25" customHeight="1" x14ac:dyDescent="0.25">
      <c r="A19" s="48"/>
      <c r="B19" s="25"/>
      <c r="C19" s="25"/>
      <c r="D19" s="25"/>
    </row>
    <row r="20" spans="1:4" ht="14.25" customHeight="1" x14ac:dyDescent="0.2">
      <c r="A20" s="50"/>
      <c r="B20" s="51"/>
      <c r="C20" s="51"/>
      <c r="D20" s="51"/>
    </row>
    <row r="21" spans="1:4" ht="14.25" customHeight="1" x14ac:dyDescent="0.2">
      <c r="A21" s="50"/>
      <c r="B21" s="53"/>
      <c r="C21" s="53"/>
      <c r="D21" s="53"/>
    </row>
    <row r="22" spans="1:4" ht="14.25" customHeight="1" x14ac:dyDescent="0.2">
      <c r="A22" s="50"/>
      <c r="B22" s="54"/>
      <c r="C22" s="54"/>
      <c r="D22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3BED-39C3-4448-A0A0-9961D4C9C8DE}">
  <dimension ref="A8:C20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8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149" t="s">
        <v>96</v>
      </c>
    </row>
    <row r="10" spans="1:3" s="43" customFormat="1" ht="17.25" customHeight="1" thickBot="1" x14ac:dyDescent="0.25">
      <c r="A10" s="151"/>
      <c r="B10" s="214" t="s">
        <v>105</v>
      </c>
      <c r="C10" s="213" t="s">
        <v>108</v>
      </c>
    </row>
    <row r="11" spans="1:3" s="43" customFormat="1" ht="17.25" customHeight="1" x14ac:dyDescent="0.2">
      <c r="A11" s="159" t="s">
        <v>90</v>
      </c>
      <c r="B11" s="163">
        <v>351683.9</v>
      </c>
      <c r="C11" s="160">
        <v>343386.02</v>
      </c>
    </row>
    <row r="12" spans="1:3" s="43" customFormat="1" ht="17.25" customHeight="1" x14ac:dyDescent="0.2">
      <c r="A12" s="161" t="s">
        <v>91</v>
      </c>
      <c r="B12" s="164">
        <v>7643</v>
      </c>
      <c r="C12" s="162">
        <v>7556</v>
      </c>
    </row>
    <row r="13" spans="1:3" s="43" customFormat="1" ht="17.25" customHeight="1" x14ac:dyDescent="0.2">
      <c r="A13" s="161" t="s">
        <v>92</v>
      </c>
      <c r="B13" s="164">
        <v>128000000</v>
      </c>
      <c r="C13" s="162">
        <v>128000000</v>
      </c>
    </row>
    <row r="14" spans="1:3" s="43" customFormat="1" ht="17.25" customHeight="1" thickBot="1" x14ac:dyDescent="0.25">
      <c r="A14" s="153" t="s">
        <v>111</v>
      </c>
      <c r="B14" s="215">
        <v>5.383</v>
      </c>
      <c r="C14" s="216">
        <v>5.25</v>
      </c>
    </row>
    <row r="15" spans="1:3" s="43" customFormat="1" ht="17.25" customHeight="1" x14ac:dyDescent="0.2">
      <c r="A15" s="150" t="s">
        <v>103</v>
      </c>
      <c r="B15" s="47"/>
      <c r="C15" s="47"/>
    </row>
    <row r="17" spans="1:3" s="49" customFormat="1" ht="14.25" customHeight="1" x14ac:dyDescent="0.25">
      <c r="A17" s="48"/>
      <c r="B17" s="25"/>
      <c r="C17" s="25"/>
    </row>
    <row r="18" spans="1:3" ht="14.25" customHeight="1" x14ac:dyDescent="0.2">
      <c r="A18" s="50"/>
      <c r="B18" s="51"/>
      <c r="C18" s="51"/>
    </row>
    <row r="19" spans="1:3" ht="14.25" customHeight="1" x14ac:dyDescent="0.2">
      <c r="A19" s="50"/>
      <c r="B19" s="53"/>
      <c r="C19" s="53"/>
    </row>
    <row r="20" spans="1:3" ht="14.25" customHeight="1" x14ac:dyDescent="0.2">
      <c r="A20" s="50"/>
      <c r="B20" s="54"/>
      <c r="C20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B07-D027-4B3B-B991-280EE2958BFA}">
  <dimension ref="A8:C18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6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149" t="s">
        <v>93</v>
      </c>
    </row>
    <row r="10" spans="1:3" s="43" customFormat="1" ht="17.25" customHeight="1" thickBot="1" x14ac:dyDescent="0.25">
      <c r="A10" s="151"/>
      <c r="B10" s="185" t="s">
        <v>109</v>
      </c>
      <c r="C10" s="207" t="s">
        <v>122</v>
      </c>
    </row>
    <row r="11" spans="1:3" s="43" customFormat="1" ht="17.25" customHeight="1" x14ac:dyDescent="0.2">
      <c r="A11" s="187" t="s">
        <v>94</v>
      </c>
      <c r="B11" s="189">
        <v>3950</v>
      </c>
      <c r="C11" s="188">
        <v>3947</v>
      </c>
    </row>
    <row r="12" spans="1:3" s="43" customFormat="1" ht="17.25" customHeight="1" x14ac:dyDescent="0.2">
      <c r="A12" s="161" t="s">
        <v>95</v>
      </c>
      <c r="B12" s="164">
        <v>10477</v>
      </c>
      <c r="C12" s="162">
        <v>11134</v>
      </c>
    </row>
    <row r="13" spans="1:3" s="43" customFormat="1" ht="17.25" customHeight="1" thickBot="1" x14ac:dyDescent="0.3">
      <c r="A13" s="153" t="s">
        <v>102</v>
      </c>
      <c r="B13" s="190">
        <f>B12/B11</f>
        <v>2.6524050632911393</v>
      </c>
      <c r="C13" s="186">
        <f>C12/C11</f>
        <v>2.8208766151507474</v>
      </c>
    </row>
    <row r="14" spans="1:3" ht="14.25" customHeight="1" x14ac:dyDescent="0.2">
      <c r="A14" s="150" t="s">
        <v>101</v>
      </c>
    </row>
    <row r="15" spans="1:3" s="49" customFormat="1" ht="14.25" customHeight="1" x14ac:dyDescent="0.25">
      <c r="A15" s="48"/>
      <c r="B15" s="25"/>
      <c r="C15" s="25"/>
    </row>
    <row r="16" spans="1:3" ht="14.25" customHeight="1" x14ac:dyDescent="0.2">
      <c r="A16" s="50"/>
      <c r="B16" s="51"/>
      <c r="C16" s="51"/>
    </row>
    <row r="17" spans="1:3" ht="14.25" customHeight="1" x14ac:dyDescent="0.2">
      <c r="A17" s="50"/>
      <c r="B17" s="53"/>
      <c r="C17" s="53"/>
    </row>
    <row r="18" spans="1:3" ht="14.25" customHeight="1" x14ac:dyDescent="0.2">
      <c r="A18" s="50"/>
      <c r="B18" s="54"/>
      <c r="C18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Content</vt:lpstr>
      <vt:lpstr>Income statement</vt:lpstr>
      <vt:lpstr>Balance sheet</vt:lpstr>
      <vt:lpstr>P&amp;L segments </vt:lpstr>
      <vt:lpstr>Total capital investment result</vt:lpstr>
      <vt:lpstr>CoR</vt:lpstr>
      <vt:lpstr>RoE</vt:lpstr>
      <vt:lpstr>EPS</vt:lpstr>
      <vt:lpstr>Solvency</vt:lpstr>
      <vt:lpstr>'Balance sheet'!Print_Area</vt:lpstr>
      <vt:lpstr>Content!Print_Area</vt:lpstr>
      <vt:lpstr>CoR!Print_Area</vt:lpstr>
      <vt:lpstr>EPS!Print_Area</vt:lpstr>
      <vt:lpstr>'Income statement'!Print_Area</vt:lpstr>
      <vt:lpstr>'P&amp;L segments '!Print_Area</vt:lpstr>
      <vt:lpstr>RoE!Print_Area</vt:lpstr>
      <vt:lpstr>Solvency!Print_Area</vt:lpstr>
      <vt:lpstr>'Total capital investment result'!Print_Area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6M 2024 VIG Financial supplement</dc:title>
  <dc:creator>002878</dc:creator>
  <cp:lastModifiedBy>Bizon Katarzyna</cp:lastModifiedBy>
  <cp:lastPrinted>2024-03-11T14:45:43Z</cp:lastPrinted>
  <dcterms:created xsi:type="dcterms:W3CDTF">2006-10-19T06:53:30Z</dcterms:created>
  <dcterms:modified xsi:type="dcterms:W3CDTF">2024-08-26T10:00:10Z</dcterms:modified>
</cp:coreProperties>
</file>